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160" yWindow="200" windowWidth="20740" windowHeight="11760" activeTab="1"/>
  </bookViews>
  <sheets>
    <sheet name="Лист1" sheetId="1" r:id="rId1"/>
    <sheet name="Лист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39" i="2" l="1"/>
  <c r="DH37" i="2"/>
  <c r="DH38" i="2"/>
  <c r="DH36" i="2"/>
  <c r="DG39" i="2"/>
  <c r="DG37" i="2"/>
  <c r="DG38" i="2"/>
  <c r="DG36" i="2"/>
  <c r="DF39" i="2"/>
  <c r="DF37" i="2"/>
  <c r="DF38" i="2"/>
  <c r="DF36" i="2"/>
  <c r="DE39" i="2"/>
  <c r="DE37" i="2"/>
  <c r="DE38" i="2"/>
  <c r="DE36" i="2"/>
  <c r="DD39" i="2"/>
  <c r="DD37" i="2"/>
  <c r="DD38" i="2"/>
  <c r="DD36" i="2"/>
  <c r="DC39" i="2"/>
  <c r="DC37" i="2"/>
  <c r="DC38" i="2"/>
  <c r="DC36" i="2"/>
  <c r="DB39" i="2"/>
  <c r="DB37" i="2"/>
  <c r="DB38" i="2"/>
  <c r="DB36" i="2"/>
  <c r="DA39" i="2"/>
  <c r="DA37" i="2"/>
  <c r="DA38" i="2"/>
  <c r="DA36" i="2"/>
  <c r="CZ39" i="2"/>
  <c r="CZ37" i="2"/>
  <c r="CZ38" i="2"/>
  <c r="CZ36" i="2"/>
  <c r="CY39" i="2"/>
  <c r="CY37" i="2"/>
  <c r="CY38" i="2"/>
  <c r="CY36" i="2"/>
  <c r="CX39" i="2"/>
  <c r="CX37" i="2"/>
  <c r="CX38" i="2"/>
  <c r="CX36" i="2"/>
  <c r="CW39" i="2"/>
  <c r="CW37" i="2"/>
  <c r="CW38" i="2"/>
  <c r="CW36" i="2"/>
  <c r="CV39" i="2"/>
  <c r="CV37" i="2"/>
  <c r="CV38" i="2"/>
  <c r="CV36" i="2"/>
  <c r="CU39" i="2"/>
  <c r="CU37" i="2"/>
  <c r="CU38" i="2"/>
  <c r="CU36" i="2"/>
  <c r="CT39" i="2"/>
  <c r="CT37" i="2"/>
  <c r="CT38" i="2"/>
  <c r="CT36" i="2"/>
  <c r="CS39" i="2"/>
  <c r="CS37" i="2"/>
  <c r="CS38" i="2"/>
  <c r="CS36" i="2"/>
  <c r="CR39" i="2"/>
  <c r="CR37" i="2"/>
  <c r="CR38" i="2"/>
  <c r="CR36" i="2"/>
  <c r="CQ39" i="2"/>
  <c r="CQ37" i="2"/>
  <c r="CQ38" i="2"/>
  <c r="CQ36" i="2"/>
  <c r="CP39" i="2"/>
  <c r="CP37" i="2"/>
  <c r="CP38" i="2"/>
  <c r="CP36" i="2"/>
  <c r="CO39" i="2"/>
  <c r="CO37" i="2"/>
  <c r="CO38" i="2"/>
  <c r="CO36" i="2"/>
  <c r="CN39" i="2"/>
  <c r="CN37" i="2"/>
  <c r="CN38" i="2"/>
  <c r="CN36" i="2"/>
  <c r="CM39" i="2"/>
  <c r="CM37" i="2"/>
  <c r="CM38" i="2"/>
  <c r="CM36" i="2"/>
  <c r="CL39" i="2"/>
  <c r="CL37" i="2"/>
  <c r="CL38" i="2"/>
  <c r="CL36" i="2"/>
  <c r="CK39" i="2"/>
  <c r="CK37" i="2"/>
  <c r="CK38" i="2"/>
  <c r="CK36" i="2"/>
  <c r="CJ39" i="2"/>
  <c r="CJ37" i="2"/>
  <c r="CJ38" i="2"/>
  <c r="CJ36" i="2"/>
  <c r="CI39" i="2"/>
  <c r="CI37" i="2"/>
  <c r="CI38" i="2"/>
  <c r="CI36" i="2"/>
  <c r="CH39" i="2"/>
  <c r="CH37" i="2"/>
  <c r="CH38" i="2"/>
  <c r="CH36" i="2"/>
  <c r="CG39" i="2"/>
  <c r="CG37" i="2"/>
  <c r="CG38" i="2"/>
  <c r="CG36" i="2"/>
  <c r="CF39" i="2"/>
  <c r="CF37" i="2"/>
  <c r="CF38" i="2"/>
  <c r="CF36" i="2"/>
  <c r="CE39" i="2"/>
  <c r="CE37" i="2"/>
  <c r="CE38" i="2"/>
  <c r="CE36" i="2"/>
  <c r="CD39" i="2"/>
  <c r="CD37" i="2"/>
  <c r="CD38" i="2"/>
  <c r="CD36" i="2"/>
  <c r="CC39" i="2"/>
  <c r="CC37" i="2"/>
  <c r="CC38" i="2"/>
  <c r="CC36" i="2"/>
  <c r="CB39" i="2"/>
  <c r="CB37" i="2"/>
  <c r="CB38" i="2"/>
  <c r="CB36" i="2"/>
  <c r="CA39" i="2"/>
  <c r="CA37" i="2"/>
  <c r="CA38" i="2"/>
  <c r="CA36" i="2"/>
  <c r="BZ39" i="2"/>
  <c r="BZ37" i="2"/>
  <c r="BZ38" i="2"/>
  <c r="BZ36" i="2"/>
  <c r="BY39" i="2"/>
  <c r="BY37" i="2"/>
  <c r="BY38" i="2"/>
  <c r="BY36" i="2"/>
  <c r="BX39" i="2"/>
  <c r="BX37" i="2"/>
  <c r="BX38" i="2"/>
  <c r="BX36" i="2"/>
  <c r="BW39" i="2"/>
  <c r="BW37" i="2"/>
  <c r="BW38" i="2"/>
  <c r="BW36" i="2"/>
  <c r="BV39" i="2"/>
  <c r="BV37" i="2"/>
  <c r="BV38" i="2"/>
  <c r="BV36" i="2"/>
  <c r="BU39" i="2"/>
  <c r="BU37" i="2"/>
  <c r="BU38" i="2"/>
  <c r="BU36" i="2"/>
  <c r="BT39" i="2"/>
  <c r="BT37" i="2"/>
  <c r="BT38" i="2"/>
  <c r="BT36" i="2"/>
  <c r="BS39" i="2"/>
  <c r="BS37" i="2"/>
  <c r="BS38" i="2"/>
  <c r="BS36" i="2"/>
  <c r="BR39" i="2"/>
  <c r="BR37" i="2"/>
  <c r="BR38" i="2"/>
  <c r="BR36" i="2"/>
  <c r="BQ39" i="2"/>
  <c r="BQ37" i="2"/>
  <c r="BQ38" i="2"/>
  <c r="BQ36" i="2"/>
  <c r="BP39" i="2"/>
  <c r="BP37" i="2"/>
  <c r="BP38" i="2"/>
  <c r="BP36" i="2"/>
  <c r="BO39" i="2"/>
  <c r="BO37" i="2"/>
  <c r="BO38" i="2"/>
  <c r="BO36" i="2"/>
  <c r="BN39" i="2"/>
  <c r="BN37" i="2"/>
  <c r="BN38" i="2"/>
  <c r="BN36" i="2"/>
  <c r="BM39" i="2"/>
  <c r="BM37" i="2"/>
  <c r="BM38" i="2"/>
  <c r="BM36" i="2"/>
  <c r="BL39" i="2"/>
  <c r="BL37" i="2"/>
  <c r="BL38" i="2"/>
  <c r="BL36" i="2"/>
  <c r="BK39" i="2"/>
  <c r="BK37" i="2"/>
  <c r="BK38" i="2"/>
  <c r="BK36" i="2"/>
  <c r="BJ39" i="2"/>
  <c r="BJ37" i="2"/>
  <c r="BJ38" i="2"/>
  <c r="BJ36" i="2"/>
  <c r="BI39" i="2"/>
  <c r="BI37" i="2"/>
  <c r="BI38" i="2"/>
  <c r="BI36" i="2"/>
  <c r="BH39" i="2"/>
  <c r="BH37" i="2"/>
  <c r="BH38" i="2"/>
  <c r="BH36" i="2"/>
  <c r="BG39" i="2"/>
  <c r="BG37" i="2"/>
  <c r="BG38" i="2"/>
  <c r="BG36" i="2"/>
  <c r="BF39" i="2"/>
  <c r="BF37" i="2"/>
  <c r="BF38" i="2"/>
  <c r="BF36" i="2"/>
  <c r="BE39" i="2"/>
  <c r="BE37" i="2"/>
  <c r="BE38" i="2"/>
  <c r="BE36" i="2"/>
  <c r="BD39" i="2"/>
  <c r="BD37" i="2"/>
  <c r="BD38" i="2"/>
  <c r="BD36" i="2"/>
  <c r="BC39" i="2"/>
  <c r="BC37" i="2"/>
  <c r="BC38" i="2"/>
  <c r="BC36" i="2"/>
  <c r="BB39" i="2"/>
  <c r="BB37" i="2"/>
  <c r="BB38" i="2"/>
  <c r="BB36" i="2"/>
  <c r="BA39" i="2"/>
  <c r="BA37" i="2"/>
  <c r="BA38" i="2"/>
  <c r="BA36" i="2"/>
  <c r="AZ39" i="2"/>
  <c r="AZ37" i="2"/>
  <c r="AZ38" i="2"/>
  <c r="AZ36" i="2"/>
  <c r="AY39" i="2"/>
  <c r="AY37" i="2"/>
  <c r="AY38" i="2"/>
  <c r="AY36" i="2"/>
  <c r="AX39" i="2"/>
  <c r="AX37" i="2"/>
  <c r="AX38" i="2"/>
  <c r="AX36" i="2"/>
  <c r="AW39" i="2"/>
  <c r="AW37" i="2"/>
  <c r="AW38" i="2"/>
  <c r="AW36" i="2"/>
  <c r="AV39" i="2"/>
  <c r="AV37" i="2"/>
  <c r="AV38" i="2"/>
  <c r="AV36" i="2"/>
  <c r="AU39" i="2"/>
  <c r="AU37" i="2"/>
  <c r="AU38" i="2"/>
  <c r="AU36" i="2"/>
  <c r="AT39" i="2"/>
  <c r="AT37" i="2"/>
  <c r="AT38" i="2"/>
  <c r="AT36" i="2"/>
  <c r="AS39" i="2"/>
  <c r="AS37" i="2"/>
  <c r="AS38" i="2"/>
  <c r="AS36" i="2"/>
  <c r="AR39" i="2"/>
  <c r="AR37" i="2"/>
  <c r="AR38" i="2"/>
  <c r="AR36" i="2"/>
  <c r="AQ39" i="2"/>
  <c r="AQ37" i="2"/>
  <c r="AQ38" i="2"/>
  <c r="AQ36" i="2"/>
  <c r="AP39" i="2"/>
  <c r="AP37" i="2"/>
  <c r="AP38" i="2"/>
  <c r="AP36" i="2"/>
  <c r="AO39" i="2"/>
  <c r="AO37" i="2"/>
  <c r="AO38" i="2"/>
  <c r="AO36" i="2"/>
  <c r="AN39" i="2"/>
  <c r="AN37" i="2"/>
  <c r="AN38" i="2"/>
  <c r="AN36" i="2"/>
  <c r="AM39" i="2"/>
  <c r="AM37" i="2"/>
  <c r="AM38" i="2"/>
  <c r="AM36" i="2"/>
  <c r="AL39" i="2"/>
  <c r="AL37" i="2"/>
  <c r="AL38" i="2"/>
  <c r="AL36" i="2"/>
  <c r="AK39" i="2"/>
  <c r="AK37" i="2"/>
  <c r="AK38" i="2"/>
  <c r="AK36" i="2"/>
  <c r="AJ39" i="2"/>
  <c r="AJ37" i="2"/>
  <c r="AJ38" i="2"/>
  <c r="AJ36" i="2"/>
  <c r="AI39" i="2"/>
  <c r="AI37" i="2"/>
  <c r="AI38" i="2"/>
  <c r="AI36" i="2"/>
  <c r="AH39" i="2"/>
  <c r="AH37" i="2"/>
  <c r="AH38" i="2"/>
  <c r="AH36" i="2"/>
  <c r="AG39" i="2"/>
  <c r="AG37" i="2"/>
  <c r="AG38" i="2"/>
  <c r="AG36" i="2"/>
  <c r="AF39" i="2"/>
  <c r="AF37" i="2"/>
  <c r="AF38" i="2"/>
  <c r="AF36" i="2"/>
  <c r="AE39" i="2"/>
  <c r="AE37" i="2"/>
  <c r="AE38" i="2"/>
  <c r="AE36" i="2"/>
  <c r="AD39" i="2"/>
  <c r="AD37" i="2"/>
  <c r="AD38" i="2"/>
  <c r="AD36" i="2"/>
  <c r="AC39" i="2"/>
  <c r="AC37" i="2"/>
  <c r="AC38" i="2"/>
  <c r="AC36" i="2"/>
  <c r="AB39" i="2"/>
  <c r="AB37" i="2"/>
  <c r="AB38" i="2"/>
  <c r="AB36" i="2"/>
  <c r="AA39" i="2"/>
  <c r="AA37" i="2"/>
  <c r="AA38" i="2"/>
  <c r="AA36" i="2"/>
  <c r="Z39" i="2"/>
  <c r="Z37" i="2"/>
  <c r="Z38" i="2"/>
  <c r="Z36" i="2"/>
  <c r="Y39" i="2"/>
  <c r="Y37" i="2"/>
  <c r="Y38" i="2"/>
  <c r="Y36" i="2"/>
  <c r="X39" i="2"/>
  <c r="X37" i="2"/>
  <c r="X38" i="2"/>
  <c r="X36" i="2"/>
  <c r="W39" i="2"/>
  <c r="W37" i="2"/>
  <c r="W38" i="2"/>
  <c r="W36" i="2"/>
  <c r="V39" i="2"/>
  <c r="V37" i="2"/>
  <c r="V38" i="2"/>
  <c r="V36" i="2"/>
  <c r="U39" i="2"/>
  <c r="U37" i="2"/>
  <c r="U38" i="2"/>
  <c r="U36" i="2"/>
  <c r="T39" i="2"/>
  <c r="T37" i="2"/>
  <c r="T38" i="2"/>
  <c r="T36" i="2"/>
  <c r="S39" i="2"/>
  <c r="S37" i="2"/>
  <c r="S38" i="2"/>
  <c r="S36" i="2"/>
  <c r="R39" i="2"/>
  <c r="R37" i="2"/>
  <c r="R38" i="2"/>
  <c r="R36" i="2"/>
  <c r="Q39" i="2"/>
  <c r="Q37" i="2"/>
  <c r="Q38" i="2"/>
  <c r="Q36" i="2"/>
  <c r="P39" i="2"/>
  <c r="P37" i="2"/>
  <c r="P38" i="2"/>
  <c r="P36" i="2"/>
  <c r="O39" i="2"/>
  <c r="O37" i="2"/>
  <c r="O38" i="2"/>
  <c r="O36" i="2"/>
  <c r="N39" i="2"/>
  <c r="N37" i="2"/>
  <c r="N38" i="2"/>
  <c r="N36" i="2"/>
  <c r="M39" i="2"/>
  <c r="M37" i="2"/>
  <c r="M38" i="2"/>
  <c r="M36" i="2"/>
  <c r="L39" i="2"/>
  <c r="L37" i="2"/>
  <c r="L38" i="2"/>
  <c r="L36" i="2"/>
  <c r="K39" i="2"/>
  <c r="K37" i="2"/>
  <c r="K38" i="2"/>
  <c r="K36" i="2"/>
  <c r="J39" i="2"/>
  <c r="J37" i="2"/>
  <c r="J38" i="2"/>
  <c r="J36" i="2"/>
  <c r="I39" i="2"/>
  <c r="I37" i="2"/>
  <c r="I38" i="2"/>
  <c r="I36" i="2"/>
  <c r="H39" i="2"/>
  <c r="H37" i="2"/>
  <c r="H38" i="2"/>
  <c r="H36" i="2"/>
  <c r="G39" i="2"/>
  <c r="G37" i="2"/>
  <c r="G38" i="2"/>
  <c r="G36" i="2"/>
  <c r="F39" i="2"/>
  <c r="F37" i="2"/>
  <c r="F38" i="2"/>
  <c r="F36" i="2"/>
  <c r="E39" i="2"/>
  <c r="E37" i="2"/>
  <c r="E38" i="2"/>
  <c r="E36" i="2"/>
  <c r="F143" i="1"/>
  <c r="F141" i="1"/>
  <c r="F142" i="1"/>
  <c r="F140" i="1"/>
  <c r="AF154" i="1"/>
  <c r="AF152" i="1"/>
  <c r="AF153" i="1"/>
  <c r="AF151" i="1"/>
  <c r="AE154" i="1"/>
  <c r="AE152" i="1"/>
  <c r="AE153" i="1"/>
  <c r="AE151" i="1"/>
  <c r="AD154" i="1"/>
  <c r="AD152" i="1"/>
  <c r="AD153" i="1"/>
  <c r="AD151" i="1"/>
  <c r="AC154" i="1"/>
  <c r="AC152" i="1"/>
  <c r="AC153" i="1"/>
  <c r="AC151" i="1"/>
  <c r="AB154" i="1"/>
  <c r="AB152" i="1"/>
  <c r="AB153" i="1"/>
  <c r="AB151" i="1"/>
  <c r="AA154" i="1"/>
  <c r="AA152" i="1"/>
  <c r="AA153" i="1"/>
  <c r="AA151" i="1"/>
  <c r="Z154" i="1"/>
  <c r="Z152" i="1"/>
  <c r="Z153" i="1"/>
  <c r="Z151" i="1"/>
  <c r="Y154" i="1"/>
  <c r="Y152" i="1"/>
  <c r="Y153" i="1"/>
  <c r="Y151" i="1"/>
  <c r="X154" i="1"/>
  <c r="X152" i="1"/>
  <c r="X153" i="1"/>
  <c r="X151" i="1"/>
  <c r="W154" i="1"/>
  <c r="W152" i="1"/>
  <c r="W153" i="1"/>
  <c r="W151" i="1"/>
  <c r="V154" i="1"/>
  <c r="V152" i="1"/>
  <c r="V153" i="1"/>
  <c r="V151" i="1"/>
  <c r="U154" i="1"/>
  <c r="U152" i="1"/>
  <c r="U153" i="1"/>
  <c r="U151" i="1"/>
  <c r="T154" i="1"/>
  <c r="T152" i="1"/>
  <c r="T153" i="1"/>
  <c r="T151" i="1"/>
  <c r="S154" i="1"/>
  <c r="S152" i="1"/>
  <c r="S153" i="1"/>
  <c r="S151" i="1"/>
  <c r="R154" i="1"/>
  <c r="R152" i="1"/>
  <c r="R153" i="1"/>
  <c r="R151" i="1"/>
  <c r="Q154" i="1"/>
  <c r="Q152" i="1"/>
  <c r="Q153" i="1"/>
  <c r="Q151" i="1"/>
  <c r="P154" i="1"/>
  <c r="P152" i="1"/>
  <c r="P153" i="1"/>
  <c r="P151" i="1"/>
  <c r="O154" i="1"/>
  <c r="O152" i="1"/>
  <c r="O153" i="1"/>
  <c r="O151" i="1"/>
  <c r="N154" i="1"/>
  <c r="N152" i="1"/>
  <c r="N153" i="1"/>
  <c r="N151" i="1"/>
  <c r="M154" i="1"/>
  <c r="M152" i="1"/>
  <c r="M153" i="1"/>
  <c r="M151" i="1"/>
  <c r="L154" i="1"/>
  <c r="L152" i="1"/>
  <c r="L153" i="1"/>
  <c r="L151" i="1"/>
  <c r="K154" i="1"/>
  <c r="K152" i="1"/>
  <c r="K153" i="1"/>
  <c r="K151" i="1"/>
  <c r="J154" i="1"/>
  <c r="J152" i="1"/>
  <c r="J153" i="1"/>
  <c r="J151" i="1"/>
  <c r="I154" i="1"/>
  <c r="I152" i="1"/>
  <c r="I153" i="1"/>
  <c r="I151" i="1"/>
  <c r="H154" i="1"/>
  <c r="H152" i="1"/>
  <c r="H153" i="1"/>
  <c r="H151" i="1"/>
  <c r="G154" i="1"/>
  <c r="G152" i="1"/>
  <c r="G153" i="1"/>
  <c r="G151" i="1"/>
  <c r="F154" i="1"/>
  <c r="F152" i="1"/>
  <c r="F153" i="1"/>
  <c r="F151" i="1"/>
  <c r="G140" i="1"/>
  <c r="G141" i="1"/>
  <c r="G142" i="1"/>
  <c r="G143" i="1"/>
  <c r="H140" i="1"/>
  <c r="H141" i="1"/>
  <c r="H142" i="1"/>
  <c r="H143" i="1"/>
  <c r="F96" i="1"/>
  <c r="F97" i="1"/>
  <c r="F98" i="1"/>
  <c r="F99" i="1"/>
  <c r="F128" i="1"/>
  <c r="F129" i="1"/>
  <c r="F130" i="1"/>
  <c r="F131" i="1"/>
  <c r="AF131" i="1"/>
  <c r="AF129" i="1"/>
  <c r="AF130" i="1"/>
  <c r="AF128" i="1"/>
  <c r="AE131" i="1"/>
  <c r="AE129" i="1"/>
  <c r="AE130" i="1"/>
  <c r="AE128" i="1"/>
  <c r="AD131" i="1"/>
  <c r="AD129" i="1"/>
  <c r="AD130" i="1"/>
  <c r="AD128" i="1"/>
  <c r="AC131" i="1"/>
  <c r="AC129" i="1"/>
  <c r="AC130" i="1"/>
  <c r="AC128" i="1"/>
  <c r="AB131" i="1"/>
  <c r="AB129" i="1"/>
  <c r="AB130" i="1"/>
  <c r="AB128" i="1"/>
  <c r="AA131" i="1"/>
  <c r="AA129" i="1"/>
  <c r="AA130" i="1"/>
  <c r="AA128" i="1"/>
  <c r="Z131" i="1"/>
  <c r="Z129" i="1"/>
  <c r="Z130" i="1"/>
  <c r="Z128" i="1"/>
  <c r="Y131" i="1"/>
  <c r="Y129" i="1"/>
  <c r="Y130" i="1"/>
  <c r="Y128" i="1"/>
  <c r="X131" i="1"/>
  <c r="X129" i="1"/>
  <c r="X130" i="1"/>
  <c r="X128" i="1"/>
  <c r="W131" i="1"/>
  <c r="W129" i="1"/>
  <c r="W130" i="1"/>
  <c r="W128" i="1"/>
  <c r="V131" i="1"/>
  <c r="V129" i="1"/>
  <c r="V130" i="1"/>
  <c r="V128" i="1"/>
  <c r="U131" i="1"/>
  <c r="U129" i="1"/>
  <c r="U130" i="1"/>
  <c r="U128" i="1"/>
  <c r="T131" i="1"/>
  <c r="T129" i="1"/>
  <c r="T130" i="1"/>
  <c r="T128" i="1"/>
  <c r="S131" i="1"/>
  <c r="S129" i="1"/>
  <c r="S130" i="1"/>
  <c r="S128" i="1"/>
  <c r="R131" i="1"/>
  <c r="R129" i="1"/>
  <c r="R130" i="1"/>
  <c r="R128" i="1"/>
  <c r="Q131" i="1"/>
  <c r="Q129" i="1"/>
  <c r="Q130" i="1"/>
  <c r="Q128" i="1"/>
  <c r="P131" i="1"/>
  <c r="P129" i="1"/>
  <c r="P130" i="1"/>
  <c r="P128" i="1"/>
  <c r="O131" i="1"/>
  <c r="O129" i="1"/>
  <c r="O130" i="1"/>
  <c r="O128" i="1"/>
  <c r="N131" i="1"/>
  <c r="N129" i="1"/>
  <c r="N130" i="1"/>
  <c r="N128" i="1"/>
  <c r="M131" i="1"/>
  <c r="M129" i="1"/>
  <c r="M130" i="1"/>
  <c r="M128" i="1"/>
  <c r="L131" i="1"/>
  <c r="L129" i="1"/>
  <c r="L130" i="1"/>
  <c r="L128" i="1"/>
  <c r="K131" i="1"/>
  <c r="K129" i="1"/>
  <c r="K130" i="1"/>
  <c r="K128" i="1"/>
  <c r="J131" i="1"/>
  <c r="J129" i="1"/>
  <c r="J130" i="1"/>
  <c r="J128" i="1"/>
  <c r="I131" i="1"/>
  <c r="I129" i="1"/>
  <c r="I130" i="1"/>
  <c r="I128" i="1"/>
  <c r="H131" i="1"/>
  <c r="H129" i="1"/>
  <c r="H130" i="1"/>
  <c r="H128" i="1"/>
  <c r="G131" i="1"/>
  <c r="G129" i="1"/>
  <c r="G130" i="1"/>
  <c r="G128" i="1"/>
  <c r="AF99" i="1"/>
  <c r="AF97" i="1"/>
  <c r="AF98" i="1"/>
  <c r="AF96" i="1"/>
  <c r="AE99" i="1"/>
  <c r="AE97" i="1"/>
  <c r="AE98" i="1"/>
  <c r="AE96" i="1"/>
  <c r="AD99" i="1"/>
  <c r="AD97" i="1"/>
  <c r="AD98" i="1"/>
  <c r="AD96" i="1"/>
  <c r="AC99" i="1"/>
  <c r="AC97" i="1"/>
  <c r="AC98" i="1"/>
  <c r="AC96" i="1"/>
  <c r="AB99" i="1"/>
  <c r="AB97" i="1"/>
  <c r="AB98" i="1"/>
  <c r="AB96" i="1"/>
  <c r="AA99" i="1"/>
  <c r="AA97" i="1"/>
  <c r="AA98" i="1"/>
  <c r="AA96" i="1"/>
  <c r="Z99" i="1"/>
  <c r="Z97" i="1"/>
  <c r="Z98" i="1"/>
  <c r="Z96" i="1"/>
  <c r="Y99" i="1"/>
  <c r="Y97" i="1"/>
  <c r="Y98" i="1"/>
  <c r="Y96" i="1"/>
  <c r="X99" i="1"/>
  <c r="X97" i="1"/>
  <c r="X98" i="1"/>
  <c r="X96" i="1"/>
  <c r="W99" i="1"/>
  <c r="W97" i="1"/>
  <c r="W98" i="1"/>
  <c r="W96" i="1"/>
  <c r="V99" i="1"/>
  <c r="V97" i="1"/>
  <c r="V98" i="1"/>
  <c r="V96" i="1"/>
  <c r="U99" i="1"/>
  <c r="U97" i="1"/>
  <c r="U98" i="1"/>
  <c r="U96" i="1"/>
  <c r="T99" i="1"/>
  <c r="T97" i="1"/>
  <c r="T98" i="1"/>
  <c r="T96" i="1"/>
  <c r="S99" i="1"/>
  <c r="S97" i="1"/>
  <c r="S98" i="1"/>
  <c r="S96" i="1"/>
  <c r="R99" i="1"/>
  <c r="R97" i="1"/>
  <c r="R98" i="1"/>
  <c r="R96" i="1"/>
  <c r="Q99" i="1"/>
  <c r="Q97" i="1"/>
  <c r="Q98" i="1"/>
  <c r="Q96" i="1"/>
  <c r="P99" i="1"/>
  <c r="P97" i="1"/>
  <c r="P98" i="1"/>
  <c r="P96" i="1"/>
  <c r="O99" i="1"/>
  <c r="O97" i="1"/>
  <c r="O98" i="1"/>
  <c r="O96" i="1"/>
  <c r="N99" i="1"/>
  <c r="N97" i="1"/>
  <c r="N98" i="1"/>
  <c r="N96" i="1"/>
  <c r="M99" i="1"/>
  <c r="M97" i="1"/>
  <c r="M98" i="1"/>
  <c r="M96" i="1"/>
  <c r="L99" i="1"/>
  <c r="L97" i="1"/>
  <c r="L98" i="1"/>
  <c r="L96" i="1"/>
  <c r="K99" i="1"/>
  <c r="K97" i="1"/>
  <c r="K98" i="1"/>
  <c r="K96" i="1"/>
  <c r="J99" i="1"/>
  <c r="J97" i="1"/>
  <c r="J98" i="1"/>
  <c r="J96" i="1"/>
  <c r="H99" i="1"/>
  <c r="H97" i="1"/>
  <c r="H98" i="1"/>
  <c r="H96" i="1"/>
  <c r="I99" i="1"/>
  <c r="I97" i="1"/>
  <c r="I98" i="1"/>
  <c r="I96" i="1"/>
  <c r="G99" i="1"/>
  <c r="G97" i="1"/>
  <c r="G98" i="1"/>
  <c r="G96" i="1"/>
  <c r="AF68" i="1"/>
  <c r="AF66" i="1"/>
  <c r="AF67" i="1"/>
  <c r="AF65" i="1"/>
  <c r="AE68" i="1"/>
  <c r="AE66" i="1"/>
  <c r="AE67" i="1"/>
  <c r="AE65" i="1"/>
  <c r="AD68" i="1"/>
  <c r="AD66" i="1"/>
  <c r="AD67" i="1"/>
  <c r="AD65" i="1"/>
  <c r="AC68" i="1"/>
  <c r="AC66" i="1"/>
  <c r="AC67" i="1"/>
  <c r="AC65" i="1"/>
  <c r="AB68" i="1"/>
  <c r="AB66" i="1"/>
  <c r="AB67" i="1"/>
  <c r="AB65" i="1"/>
  <c r="AA68" i="1"/>
  <c r="AA66" i="1"/>
  <c r="AA67" i="1"/>
  <c r="AA65" i="1"/>
  <c r="Z68" i="1"/>
  <c r="Z66" i="1"/>
  <c r="Z67" i="1"/>
  <c r="Z65" i="1"/>
  <c r="Y68" i="1"/>
  <c r="Y66" i="1"/>
  <c r="Y67" i="1"/>
  <c r="Y65" i="1"/>
  <c r="X68" i="1"/>
  <c r="X66" i="1"/>
  <c r="X67" i="1"/>
  <c r="X65" i="1"/>
  <c r="W68" i="1"/>
  <c r="W66" i="1"/>
  <c r="W67" i="1"/>
  <c r="W65" i="1"/>
  <c r="V68" i="1"/>
  <c r="V66" i="1"/>
  <c r="V67" i="1"/>
  <c r="V65" i="1"/>
  <c r="U68" i="1"/>
  <c r="U66" i="1"/>
  <c r="U67" i="1"/>
  <c r="U65" i="1"/>
  <c r="T68" i="1"/>
  <c r="T66" i="1"/>
  <c r="T67" i="1"/>
  <c r="T65" i="1"/>
  <c r="S68" i="1"/>
  <c r="S66" i="1"/>
  <c r="S67" i="1"/>
  <c r="S65" i="1"/>
  <c r="R68" i="1"/>
  <c r="R66" i="1"/>
  <c r="R67" i="1"/>
  <c r="R65" i="1"/>
  <c r="Q68" i="1"/>
  <c r="Q66" i="1"/>
  <c r="Q67" i="1"/>
  <c r="Q65" i="1"/>
  <c r="P68" i="1"/>
  <c r="P66" i="1"/>
  <c r="P67" i="1"/>
  <c r="P65" i="1"/>
  <c r="O68" i="1"/>
  <c r="O66" i="1"/>
  <c r="O67" i="1"/>
  <c r="O65" i="1"/>
  <c r="N68" i="1"/>
  <c r="N66" i="1"/>
  <c r="N67" i="1"/>
  <c r="N65" i="1"/>
  <c r="M68" i="1"/>
  <c r="M66" i="1"/>
  <c r="M67" i="1"/>
  <c r="M65" i="1"/>
  <c r="L68" i="1"/>
  <c r="L66" i="1"/>
  <c r="L67" i="1"/>
  <c r="L65" i="1"/>
  <c r="K68" i="1"/>
  <c r="K66" i="1"/>
  <c r="K67" i="1"/>
  <c r="K65" i="1"/>
  <c r="J68" i="1"/>
  <c r="J66" i="1"/>
  <c r="J67" i="1"/>
  <c r="J65" i="1"/>
  <c r="I68" i="1"/>
  <c r="I66" i="1"/>
  <c r="I67" i="1"/>
  <c r="I65" i="1"/>
  <c r="H68" i="1"/>
  <c r="H66" i="1"/>
  <c r="H67" i="1"/>
  <c r="H65" i="1"/>
  <c r="G68" i="1"/>
  <c r="G66" i="1"/>
  <c r="G67" i="1"/>
  <c r="G65" i="1"/>
  <c r="F68" i="1"/>
  <c r="F66" i="1"/>
  <c r="F67" i="1"/>
  <c r="F65" i="1"/>
  <c r="AF32" i="1"/>
  <c r="AF30" i="1"/>
  <c r="AF31" i="1"/>
  <c r="AF29" i="1"/>
  <c r="AE32" i="1"/>
  <c r="AE30" i="1"/>
  <c r="AE31" i="1"/>
  <c r="AE29" i="1"/>
  <c r="AD32" i="1"/>
  <c r="AD30" i="1"/>
  <c r="AD31" i="1"/>
  <c r="AD29" i="1"/>
  <c r="AC32" i="1"/>
  <c r="AC30" i="1"/>
  <c r="AC31" i="1"/>
  <c r="AC29" i="1"/>
  <c r="AA32" i="1"/>
  <c r="AA30" i="1"/>
  <c r="AA31" i="1"/>
  <c r="AA29" i="1"/>
  <c r="Z32" i="1"/>
  <c r="Z30" i="1"/>
  <c r="Z31" i="1"/>
  <c r="Z29" i="1"/>
  <c r="Y32" i="1"/>
  <c r="Y30" i="1"/>
  <c r="Y31" i="1"/>
  <c r="Y29" i="1"/>
  <c r="X32" i="1"/>
  <c r="X30" i="1"/>
  <c r="X31" i="1"/>
  <c r="X29" i="1"/>
  <c r="W32" i="1"/>
  <c r="W30" i="1"/>
  <c r="W31" i="1"/>
  <c r="W29" i="1"/>
  <c r="V32" i="1"/>
  <c r="V30" i="1"/>
  <c r="V31" i="1"/>
  <c r="V29" i="1"/>
  <c r="U32" i="1"/>
  <c r="U30" i="1"/>
  <c r="U31" i="1"/>
  <c r="U29" i="1"/>
  <c r="T32" i="1"/>
  <c r="T30" i="1"/>
  <c r="T31" i="1"/>
  <c r="T29" i="1"/>
  <c r="S32" i="1"/>
  <c r="S30" i="1"/>
  <c r="S31" i="1"/>
  <c r="S29" i="1"/>
  <c r="R32" i="1"/>
  <c r="R30" i="1"/>
  <c r="R31" i="1"/>
  <c r="R29" i="1"/>
  <c r="Q32" i="1"/>
  <c r="Q30" i="1"/>
  <c r="Q31" i="1"/>
  <c r="Q29" i="1"/>
  <c r="P32" i="1"/>
  <c r="P30" i="1"/>
  <c r="P31" i="1"/>
  <c r="P29" i="1"/>
  <c r="O32" i="1"/>
  <c r="O30" i="1"/>
  <c r="O31" i="1"/>
  <c r="O29" i="1"/>
  <c r="N32" i="1"/>
  <c r="N30" i="1"/>
  <c r="N31" i="1"/>
  <c r="N29" i="1"/>
  <c r="M32" i="1"/>
  <c r="M30" i="1"/>
  <c r="M31" i="1"/>
  <c r="M29" i="1"/>
  <c r="L32" i="1"/>
  <c r="L30" i="1"/>
  <c r="L31" i="1"/>
  <c r="L29" i="1"/>
  <c r="K32" i="1"/>
  <c r="K30" i="1"/>
  <c r="K31" i="1"/>
  <c r="K29" i="1"/>
  <c r="J32" i="1"/>
  <c r="J30" i="1"/>
  <c r="J31" i="1"/>
  <c r="J29" i="1"/>
  <c r="I32" i="1"/>
  <c r="I30" i="1"/>
  <c r="I31" i="1"/>
  <c r="I29" i="1"/>
  <c r="H32" i="1"/>
  <c r="H30" i="1"/>
  <c r="H31" i="1"/>
  <c r="H29" i="1"/>
  <c r="G32" i="1"/>
  <c r="G30" i="1"/>
  <c r="G31" i="1"/>
  <c r="G29" i="1"/>
  <c r="F32" i="1"/>
  <c r="F30" i="1"/>
  <c r="F31" i="1"/>
  <c r="F29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AF141" i="1"/>
  <c r="AF142" i="1"/>
  <c r="AE141" i="1"/>
  <c r="AE142" i="1"/>
  <c r="AD141" i="1"/>
  <c r="AD142" i="1"/>
  <c r="AC141" i="1"/>
  <c r="AC142" i="1"/>
  <c r="AB141" i="1"/>
  <c r="AB142" i="1"/>
  <c r="AA141" i="1"/>
  <c r="AA142" i="1"/>
  <c r="Z141" i="1"/>
  <c r="Z142" i="1"/>
  <c r="Y141" i="1"/>
  <c r="Y142" i="1"/>
  <c r="X141" i="1"/>
  <c r="X142" i="1"/>
  <c r="W141" i="1"/>
  <c r="W142" i="1"/>
  <c r="V141" i="1"/>
  <c r="V142" i="1"/>
  <c r="U141" i="1"/>
  <c r="U142" i="1"/>
  <c r="T141" i="1"/>
  <c r="T142" i="1"/>
  <c r="S141" i="1"/>
  <c r="S142" i="1"/>
  <c r="R141" i="1"/>
  <c r="R142" i="1"/>
  <c r="Q141" i="1"/>
  <c r="Q142" i="1"/>
  <c r="P141" i="1"/>
  <c r="P142" i="1"/>
  <c r="O141" i="1"/>
  <c r="O142" i="1"/>
  <c r="N141" i="1"/>
  <c r="N142" i="1"/>
  <c r="M141" i="1"/>
  <c r="M142" i="1"/>
  <c r="L141" i="1"/>
  <c r="L142" i="1"/>
  <c r="K141" i="1"/>
  <c r="K142" i="1"/>
  <c r="J141" i="1"/>
  <c r="J142" i="1"/>
  <c r="I141" i="1"/>
  <c r="I142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AB32" i="1"/>
  <c r="AB30" i="1"/>
  <c r="AB31" i="1"/>
  <c r="AB29" i="1"/>
</calcChain>
</file>

<file path=xl/sharedStrings.xml><?xml version="1.0" encoding="utf-8"?>
<sst xmlns="http://schemas.openxmlformats.org/spreadsheetml/2006/main" count="216" uniqueCount="62">
  <si>
    <t>№</t>
  </si>
  <si>
    <t>проба</t>
  </si>
  <si>
    <t>сутки</t>
  </si>
  <si>
    <t>шифр крысы</t>
  </si>
  <si>
    <t>группа</t>
  </si>
  <si>
    <t>G-CSF</t>
  </si>
  <si>
    <t>Eotaxin</t>
  </si>
  <si>
    <t>GM-CSF</t>
  </si>
  <si>
    <t>Leptin</t>
  </si>
  <si>
    <t>MIP-1a</t>
  </si>
  <si>
    <t>IL4</t>
  </si>
  <si>
    <t>IL1b</t>
  </si>
  <si>
    <t>IL2</t>
  </si>
  <si>
    <t>IL6</t>
  </si>
  <si>
    <t>EGF</t>
  </si>
  <si>
    <t>IL-13</t>
  </si>
  <si>
    <t>IL10</t>
  </si>
  <si>
    <t>IL12p75</t>
  </si>
  <si>
    <t>IFNg</t>
  </si>
  <si>
    <t>IL5</t>
  </si>
  <si>
    <t>IL17a</t>
  </si>
  <si>
    <t>IL18</t>
  </si>
  <si>
    <t>MCP1</t>
  </si>
  <si>
    <t>IP10</t>
  </si>
  <si>
    <t>GRO/KC</t>
  </si>
  <si>
    <t>VEGF</t>
  </si>
  <si>
    <t>Fraktalkine</t>
  </si>
  <si>
    <t>LIX</t>
  </si>
  <si>
    <t>MIP2</t>
  </si>
  <si>
    <t>TNFa</t>
  </si>
  <si>
    <t>RANTES</t>
  </si>
  <si>
    <t>VF ДОСТУП 7</t>
  </si>
  <si>
    <t>C3</t>
  </si>
  <si>
    <t>D3</t>
  </si>
  <si>
    <t>E3</t>
  </si>
  <si>
    <t>F3</t>
  </si>
  <si>
    <t>G3</t>
  </si>
  <si>
    <t>SDF ДОСТУП 7</t>
  </si>
  <si>
    <t>H3</t>
  </si>
  <si>
    <t>A4</t>
  </si>
  <si>
    <t>B4</t>
  </si>
  <si>
    <t>C4</t>
  </si>
  <si>
    <t>IL-1a</t>
  </si>
  <si>
    <t>Стандарстное отклонение</t>
  </si>
  <si>
    <t>Ошибка средней</t>
  </si>
  <si>
    <t>Среднее значение</t>
  </si>
  <si>
    <t>Количество животных</t>
  </si>
  <si>
    <t>Шов NaCl</t>
  </si>
  <si>
    <t>Шов VF</t>
  </si>
  <si>
    <t>Шов НВГ</t>
  </si>
  <si>
    <t>Два шва NaCl</t>
  </si>
  <si>
    <t>Два шва VF</t>
  </si>
  <si>
    <t>Два шва НВГ</t>
  </si>
  <si>
    <t>Все показатели размещенные в ряд принадлежат одному конкретному животному.</t>
  </si>
  <si>
    <t>Даты после травматического повреждения. 0 - показатели цитокинов крови до травмы</t>
  </si>
  <si>
    <t>Вид цитокина. Всего в наборе их 27. Каждый обладает своими свойствами. На Листе 2 они размещены в ряд, по суткам. На листе 1 сутки в столбцах</t>
  </si>
  <si>
    <t xml:space="preserve">Шов VF </t>
  </si>
  <si>
    <t>2 шва NaCl</t>
  </si>
  <si>
    <t>3 шва NaCl</t>
  </si>
  <si>
    <t>4 шва NaCl</t>
  </si>
  <si>
    <t>2 шва VF</t>
  </si>
  <si>
    <t>2 шва НВГ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</si>
</sst>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scheme val="minor"/>
    </font>
    <font>
      <sz val="12"/>
      <color rgb="FF0000FF"/>
      <name val="TimesET"/>
      <charset val="204"/>
    </font>
    <font>
      <sz val="12"/>
      <color rgb="FF0000FF"/>
      <name val="Calibri"/>
      <family val="2"/>
      <charset val="204"/>
      <scheme val="minor"/>
    </font>
    <font>
      <sz val="12"/>
      <name val="TimesET"/>
      <charset val="204"/>
    </font>
    <font>
      <sz val="12"/>
      <color rgb="FFFF0000"/>
      <name val="TimesET"/>
      <charset val="204"/>
    </font>
    <font>
      <sz val="12"/>
      <color theme="3" tint="0.59999389629810485"/>
      <name val="TimesET"/>
      <charset val="204"/>
    </font>
    <font>
      <sz val="12"/>
      <color theme="3" tint="0.59999389629810485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5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1">
    <xf numFmtId="0" fontId="0" fillId="0" borderId="0" xfId="0"/>
    <xf numFmtId="0" fontId="3" fillId="4" borderId="1" xfId="0" applyFont="1" applyFill="1" applyBorder="1"/>
    <xf numFmtId="0" fontId="3" fillId="5" borderId="1" xfId="0" applyFont="1" applyFill="1" applyBorder="1"/>
    <xf numFmtId="0" fontId="4" fillId="2" borderId="1" xfId="0" applyFont="1" applyFill="1" applyBorder="1"/>
    <xf numFmtId="0" fontId="0" fillId="3" borderId="1" xfId="0" applyFont="1" applyFill="1" applyBorder="1"/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3" fillId="0" borderId="1" xfId="0" applyFont="1" applyFill="1" applyBorder="1"/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4" fillId="8" borderId="1" xfId="0" applyFont="1" applyFill="1" applyBorder="1"/>
    <xf numFmtId="0" fontId="4" fillId="8" borderId="2" xfId="0" applyFont="1" applyFill="1" applyBorder="1"/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right"/>
    </xf>
    <xf numFmtId="0" fontId="3" fillId="7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2" fontId="5" fillId="6" borderId="1" xfId="0" applyNumberFormat="1" applyFont="1" applyFill="1" applyBorder="1"/>
    <xf numFmtId="0" fontId="6" fillId="6" borderId="1" xfId="0" applyFont="1" applyFill="1" applyBorder="1"/>
    <xf numFmtId="2" fontId="7" fillId="6" borderId="1" xfId="0" applyNumberFormat="1" applyFont="1" applyFill="1" applyBorder="1"/>
    <xf numFmtId="0" fontId="0" fillId="6" borderId="1" xfId="0" applyFont="1" applyFill="1" applyBorder="1"/>
    <xf numFmtId="0" fontId="3" fillId="3" borderId="1" xfId="0" applyFont="1" applyFill="1" applyBorder="1" applyAlignment="1">
      <alignment horizontal="center"/>
    </xf>
    <xf numFmtId="2" fontId="8" fillId="6" borderId="1" xfId="0" applyNumberFormat="1" applyFont="1" applyFill="1" applyBorder="1"/>
    <xf numFmtId="0" fontId="3" fillId="0" borderId="1" xfId="0" applyFont="1" applyBorder="1"/>
    <xf numFmtId="2" fontId="9" fillId="6" borderId="1" xfId="0" applyNumberFormat="1" applyFont="1" applyFill="1" applyBorder="1"/>
    <xf numFmtId="0" fontId="10" fillId="6" borderId="1" xfId="0" applyFont="1" applyFill="1" applyBorder="1"/>
    <xf numFmtId="0" fontId="0" fillId="9" borderId="1" xfId="0" applyFont="1" applyFill="1" applyBorder="1"/>
    <xf numFmtId="0" fontId="4" fillId="9" borderId="1" xfId="0" applyFont="1" applyFill="1" applyBorder="1"/>
    <xf numFmtId="2" fontId="5" fillId="9" borderId="1" xfId="0" applyNumberFormat="1" applyFont="1" applyFill="1" applyBorder="1"/>
    <xf numFmtId="2" fontId="9" fillId="9" borderId="1" xfId="0" applyNumberFormat="1" applyFont="1" applyFill="1" applyBorder="1"/>
    <xf numFmtId="0" fontId="3" fillId="9" borderId="1" xfId="0" applyFont="1" applyFill="1" applyBorder="1"/>
    <xf numFmtId="0" fontId="0" fillId="9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7" borderId="9" xfId="0" applyFont="1" applyFill="1" applyBorder="1"/>
    <xf numFmtId="0" fontId="0" fillId="7" borderId="9" xfId="0" applyFont="1" applyFill="1" applyBorder="1"/>
    <xf numFmtId="0" fontId="4" fillId="8" borderId="9" xfId="0" applyFont="1" applyFill="1" applyBorder="1"/>
    <xf numFmtId="0" fontId="0" fillId="0" borderId="0" xfId="0" applyBorder="1"/>
    <xf numFmtId="0" fontId="4" fillId="7" borderId="11" xfId="0" applyFont="1" applyFill="1" applyBorder="1"/>
    <xf numFmtId="0" fontId="4" fillId="7" borderId="12" xfId="0" applyFont="1" applyFill="1" applyBorder="1"/>
    <xf numFmtId="0" fontId="4" fillId="8" borderId="12" xfId="0" applyFont="1" applyFill="1" applyBorder="1"/>
    <xf numFmtId="0" fontId="4" fillId="8" borderId="13" xfId="0" applyFont="1" applyFill="1" applyBorder="1"/>
    <xf numFmtId="0" fontId="4" fillId="8" borderId="11" xfId="0" applyFont="1" applyFill="1" applyBorder="1"/>
    <xf numFmtId="0" fontId="0" fillId="7" borderId="12" xfId="0" applyFont="1" applyFill="1" applyBorder="1"/>
    <xf numFmtId="0" fontId="4" fillId="8" borderId="10" xfId="0" applyFont="1" applyFill="1" applyBorder="1"/>
    <xf numFmtId="0" fontId="0" fillId="0" borderId="15" xfId="0" applyBorder="1"/>
    <xf numFmtId="0" fontId="0" fillId="0" borderId="7" xfId="0" applyBorder="1"/>
    <xf numFmtId="0" fontId="0" fillId="7" borderId="11" xfId="0" applyFont="1" applyFill="1" applyBorder="1"/>
    <xf numFmtId="0" fontId="4" fillId="7" borderId="14" xfId="0" applyFont="1" applyFill="1" applyBorder="1"/>
    <xf numFmtId="0" fontId="4" fillId="7" borderId="16" xfId="0" applyFont="1" applyFill="1" applyBorder="1"/>
    <xf numFmtId="0" fontId="0" fillId="7" borderId="17" xfId="0" applyFont="1" applyFill="1" applyBorder="1"/>
    <xf numFmtId="0" fontId="4" fillId="7" borderId="3" xfId="0" applyFont="1" applyFill="1" applyBorder="1"/>
    <xf numFmtId="0" fontId="4" fillId="8" borderId="3" xfId="0" applyFont="1" applyFill="1" applyBorder="1"/>
    <xf numFmtId="0" fontId="0" fillId="7" borderId="3" xfId="0" applyFont="1" applyFill="1" applyBorder="1"/>
    <xf numFmtId="0" fontId="4" fillId="8" borderId="16" xfId="0" applyFont="1" applyFill="1" applyBorder="1"/>
    <xf numFmtId="0" fontId="4" fillId="7" borderId="2" xfId="0" applyFont="1" applyFill="1" applyBorder="1" applyAlignment="1">
      <alignment horizontal="left"/>
    </xf>
    <xf numFmtId="0" fontId="4" fillId="7" borderId="0" xfId="0" applyFont="1" applyFill="1" applyBorder="1"/>
    <xf numFmtId="0" fontId="4" fillId="8" borderId="22" xfId="0" applyFont="1" applyFill="1" applyBorder="1"/>
    <xf numFmtId="0" fontId="0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9" xfId="0" applyFont="1" applyFill="1" applyBorder="1"/>
    <xf numFmtId="0" fontId="4" fillId="4" borderId="3" xfId="0" applyFont="1" applyFill="1" applyBorder="1"/>
    <xf numFmtId="0" fontId="0" fillId="4" borderId="7" xfId="0" applyFill="1" applyBorder="1"/>
    <xf numFmtId="0" fontId="4" fillId="10" borderId="10" xfId="0" applyFont="1" applyFill="1" applyBorder="1"/>
    <xf numFmtId="0" fontId="4" fillId="10" borderId="0" xfId="0" applyFont="1" applyFill="1" applyBorder="1"/>
    <xf numFmtId="0" fontId="4" fillId="10" borderId="2" xfId="0" applyFont="1" applyFill="1" applyBorder="1"/>
    <xf numFmtId="0" fontId="0" fillId="4" borderId="13" xfId="0" applyFont="1" applyFill="1" applyBorder="1"/>
    <xf numFmtId="0" fontId="4" fillId="10" borderId="1" xfId="0" applyFont="1" applyFill="1" applyBorder="1"/>
    <xf numFmtId="0" fontId="0" fillId="4" borderId="3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4" borderId="9" xfId="0" applyFont="1" applyFill="1" applyBorder="1"/>
    <xf numFmtId="0" fontId="4" fillId="10" borderId="11" xfId="0" applyFont="1" applyFill="1" applyBorder="1"/>
    <xf numFmtId="0" fontId="0" fillId="4" borderId="0" xfId="0" applyFill="1" applyBorder="1"/>
    <xf numFmtId="0" fontId="4" fillId="10" borderId="13" xfId="0" applyFont="1" applyFill="1" applyBorder="1"/>
    <xf numFmtId="0" fontId="4" fillId="10" borderId="9" xfId="0" applyFont="1" applyFill="1" applyBorder="1"/>
    <xf numFmtId="0" fontId="0" fillId="4" borderId="0" xfId="0" applyFont="1" applyFill="1" applyBorder="1" applyAlignment="1">
      <alignment horizontal="right"/>
    </xf>
    <xf numFmtId="0" fontId="4" fillId="10" borderId="3" xfId="0" applyFont="1" applyFill="1" applyBorder="1"/>
    <xf numFmtId="0" fontId="0" fillId="4" borderId="1" xfId="0" applyFont="1" applyFill="1" applyBorder="1" applyAlignment="1">
      <alignment horizontal="right"/>
    </xf>
    <xf numFmtId="0" fontId="0" fillId="4" borderId="0" xfId="0" applyFont="1" applyFill="1" applyBorder="1"/>
    <xf numFmtId="0" fontId="0" fillId="4" borderId="0" xfId="0" applyFill="1"/>
    <xf numFmtId="0" fontId="4" fillId="4" borderId="1" xfId="0" applyFont="1" applyFill="1" applyBorder="1" applyAlignment="1"/>
    <xf numFmtId="0" fontId="0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6" fillId="6" borderId="3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4" fillId="11" borderId="2" xfId="0" applyFont="1" applyFill="1" applyBorder="1"/>
    <xf numFmtId="0" fontId="4" fillId="11" borderId="10" xfId="0" applyFont="1" applyFill="1" applyBorder="1"/>
    <xf numFmtId="0" fontId="4" fillId="11" borderId="13" xfId="0" applyFont="1" applyFill="1" applyBorder="1"/>
    <xf numFmtId="0" fontId="4" fillId="11" borderId="8" xfId="0" applyFont="1" applyFill="1" applyBorder="1"/>
    <xf numFmtId="0" fontId="4" fillId="11" borderId="18" xfId="0" applyFont="1" applyFill="1" applyBorder="1"/>
    <xf numFmtId="0" fontId="4" fillId="11" borderId="1" xfId="0" applyFont="1" applyFill="1" applyBorder="1"/>
    <xf numFmtId="0" fontId="3" fillId="11" borderId="1" xfId="0" applyFont="1" applyFill="1" applyBorder="1"/>
    <xf numFmtId="0" fontId="0" fillId="11" borderId="0" xfId="0" applyFill="1"/>
    <xf numFmtId="0" fontId="4" fillId="11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4" fillId="11" borderId="11" xfId="0" applyFont="1" applyFill="1" applyBorder="1"/>
    <xf numFmtId="0" fontId="4" fillId="11" borderId="12" xfId="0" applyFont="1" applyFill="1" applyBorder="1"/>
    <xf numFmtId="0" fontId="4" fillId="11" borderId="9" xfId="0" applyFont="1" applyFill="1" applyBorder="1"/>
    <xf numFmtId="0" fontId="4" fillId="11" borderId="3" xfId="0" applyFont="1" applyFill="1" applyBorder="1"/>
    <xf numFmtId="0" fontId="11" fillId="12" borderId="20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1" fillId="12" borderId="19" xfId="0" applyFont="1" applyFill="1" applyBorder="1" applyAlignment="1">
      <alignment horizontal="center"/>
    </xf>
    <xf numFmtId="0" fontId="11" fillId="12" borderId="21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0" fontId="11" fillId="12" borderId="6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11" fillId="12" borderId="24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0" fontId="12" fillId="12" borderId="5" xfId="0" applyFont="1" applyFill="1" applyBorder="1" applyAlignment="1">
      <alignment horizontal="center"/>
    </xf>
    <xf numFmtId="0" fontId="12" fillId="12" borderId="24" xfId="0" applyFont="1" applyFill="1" applyBorder="1" applyAlignment="1">
      <alignment horizontal="center"/>
    </xf>
    <xf numFmtId="0" fontId="11" fillId="12" borderId="20" xfId="0" applyFont="1" applyFill="1" applyBorder="1"/>
    <xf numFmtId="0" fontId="0" fillId="4" borderId="19" xfId="0" applyFont="1" applyFill="1" applyBorder="1" applyAlignment="1">
      <alignment horizontal="left"/>
    </xf>
    <xf numFmtId="0" fontId="0" fillId="4" borderId="2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0" fillId="9" borderId="23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right"/>
    </xf>
    <xf numFmtId="0" fontId="4" fillId="1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</cellXfs>
  <cellStyles count="50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  <cellStyle name="Просмотренная гиперссылка" xfId="222" builtinId="9" hidden="1"/>
    <cellStyle name="Просмотренная гиперссылка" xfId="224" builtinId="9" hidden="1"/>
    <cellStyle name="Просмотренная гиперссылка" xfId="226" builtinId="9" hidden="1"/>
    <cellStyle name="Просмотренная гиперссылка" xfId="228" builtinId="9" hidden="1"/>
    <cellStyle name="Просмотренная гиперссылка" xfId="230" builtinId="9" hidden="1"/>
    <cellStyle name="Просмотренная гиперссылка" xfId="232" builtinId="9" hidden="1"/>
    <cellStyle name="Просмотренная гиперссылка" xfId="234" builtinId="9" hidden="1"/>
    <cellStyle name="Просмотренная гиперссылка" xfId="236" builtinId="9" hidden="1"/>
    <cellStyle name="Просмотренная гиперссылка" xfId="238" builtinId="9" hidden="1"/>
    <cellStyle name="Просмотренная гиперссылка" xfId="240" builtinId="9" hidden="1"/>
    <cellStyle name="Просмотренная гиперссылка" xfId="242" builtinId="9" hidden="1"/>
    <cellStyle name="Просмотренная гиперссылка" xfId="244" builtinId="9" hidden="1"/>
    <cellStyle name="Просмотренная гиперссылка" xfId="246" builtinId="9" hidden="1"/>
    <cellStyle name="Просмотренная гиперссылка" xfId="248" builtinId="9" hidden="1"/>
    <cellStyle name="Просмотренная гиперссылка" xfId="250" builtinId="9" hidden="1"/>
    <cellStyle name="Просмотренная гиперссылка" xfId="252" builtinId="9" hidden="1"/>
    <cellStyle name="Просмотренная гиперссылка" xfId="254" builtinId="9" hidden="1"/>
    <cellStyle name="Просмотренная гиперссылка" xfId="256" builtinId="9" hidden="1"/>
    <cellStyle name="Просмотренная гиперссылка" xfId="258" builtinId="9" hidden="1"/>
    <cellStyle name="Просмотренная гиперссылка" xfId="260" builtinId="9" hidden="1"/>
    <cellStyle name="Просмотренная гиперссылка" xfId="262" builtinId="9" hidden="1"/>
    <cellStyle name="Просмотренная гиперссылка" xfId="264" builtinId="9" hidden="1"/>
    <cellStyle name="Просмотренная гиперссылка" xfId="266" builtinId="9" hidden="1"/>
    <cellStyle name="Просмотренная гиперссылка" xfId="268" builtinId="9" hidden="1"/>
    <cellStyle name="Просмотренная гиперссылка" xfId="270" builtinId="9" hidden="1"/>
    <cellStyle name="Просмотренная гиперссылка" xfId="272" builtinId="9" hidden="1"/>
    <cellStyle name="Просмотренная гиперссылка" xfId="274" builtinId="9" hidden="1"/>
    <cellStyle name="Просмотренная гиперссылка" xfId="276" builtinId="9" hidden="1"/>
    <cellStyle name="Просмотренная гиперссылка" xfId="278" builtinId="9" hidden="1"/>
    <cellStyle name="Просмотренная гиперссылка" xfId="280" builtinId="9" hidden="1"/>
    <cellStyle name="Просмотренная гиперссылка" xfId="282" builtinId="9" hidden="1"/>
    <cellStyle name="Просмотренная гиперссылка" xfId="284" builtinId="9" hidden="1"/>
    <cellStyle name="Просмотренная гиперссылка" xfId="286" builtinId="9" hidden="1"/>
    <cellStyle name="Просмотренная гиперссылка" xfId="288" builtinId="9" hidden="1"/>
    <cellStyle name="Просмотренная гиперссылка" xfId="290" builtinId="9" hidden="1"/>
    <cellStyle name="Просмотренная гиперссылка" xfId="292" builtinId="9" hidden="1"/>
    <cellStyle name="Просмотренная гиперссылка" xfId="294" builtinId="9" hidden="1"/>
    <cellStyle name="Просмотренная гиперссылка" xfId="296" builtinId="9" hidden="1"/>
    <cellStyle name="Просмотренная гиперссылка" xfId="298" builtinId="9" hidden="1"/>
    <cellStyle name="Просмотренная гиперссылка" xfId="300" builtinId="9" hidden="1"/>
    <cellStyle name="Просмотренная гиперссылка" xfId="302" builtinId="9" hidden="1"/>
    <cellStyle name="Просмотренная гиперссылка" xfId="304" builtinId="9" hidden="1"/>
    <cellStyle name="Просмотренная гиперссылка" xfId="306" builtinId="9" hidden="1"/>
    <cellStyle name="Просмотренная гиперссылка" xfId="308" builtinId="9" hidden="1"/>
    <cellStyle name="Просмотренная гиперссылка" xfId="310" builtinId="9" hidden="1"/>
    <cellStyle name="Просмотренная гиперссылка" xfId="312" builtinId="9" hidden="1"/>
    <cellStyle name="Просмотренная гиперссылка" xfId="314" builtinId="9" hidden="1"/>
    <cellStyle name="Просмотренная гиперссылка" xfId="316" builtinId="9" hidden="1"/>
    <cellStyle name="Просмотренная гиперссылка" xfId="318" builtinId="9" hidden="1"/>
    <cellStyle name="Просмотренная гиперссылка" xfId="320" builtinId="9" hidden="1"/>
    <cellStyle name="Просмотренная гиперссылка" xfId="322" builtinId="9" hidden="1"/>
    <cellStyle name="Просмотренная гиперссылка" xfId="324" builtinId="9" hidden="1"/>
    <cellStyle name="Просмотренная гиперссылка" xfId="326" builtinId="9" hidden="1"/>
    <cellStyle name="Просмотренная гиперссылка" xfId="328" builtinId="9" hidden="1"/>
    <cellStyle name="Просмотренная гиперссылка" xfId="330" builtinId="9" hidden="1"/>
    <cellStyle name="Просмотренная гиперссылка" xfId="332" builtinId="9" hidden="1"/>
    <cellStyle name="Просмотренная гиперссылка" xfId="334" builtinId="9" hidden="1"/>
    <cellStyle name="Просмотренная гиперссылка" xfId="336" builtinId="9" hidden="1"/>
    <cellStyle name="Просмотренная гиперссылка" xfId="338" builtinId="9" hidden="1"/>
    <cellStyle name="Просмотренная гиперссылка" xfId="340" builtinId="9" hidden="1"/>
    <cellStyle name="Просмотренная гиперссылка" xfId="342" builtinId="9" hidden="1"/>
    <cellStyle name="Просмотренная гиперссылка" xfId="344" builtinId="9" hidden="1"/>
    <cellStyle name="Просмотренная гиперссылка" xfId="346" builtinId="9" hidden="1"/>
    <cellStyle name="Просмотренная гиперссылка" xfId="348" builtinId="9" hidden="1"/>
    <cellStyle name="Просмотренная гиперссылка" xfId="350" builtinId="9" hidden="1"/>
    <cellStyle name="Просмотренная гиперссылка" xfId="352" builtinId="9" hidden="1"/>
    <cellStyle name="Просмотренная гиперссылка" xfId="354" builtinId="9" hidden="1"/>
    <cellStyle name="Просмотренная гиперссылка" xfId="356" builtinId="9" hidden="1"/>
    <cellStyle name="Просмотренная гиперссылка" xfId="358" builtinId="9" hidden="1"/>
    <cellStyle name="Просмотренная гиперссылка" xfId="360" builtinId="9" hidden="1"/>
    <cellStyle name="Просмотренная гиперссылка" xfId="362" builtinId="9" hidden="1"/>
    <cellStyle name="Просмотренная гиперссылка" xfId="364" builtinId="9" hidden="1"/>
    <cellStyle name="Просмотренная гиперссылка" xfId="366" builtinId="9" hidden="1"/>
    <cellStyle name="Просмотренная гиперссылка" xfId="368" builtinId="9" hidden="1"/>
    <cellStyle name="Просмотренная гиперссылка" xfId="370" builtinId="9" hidden="1"/>
    <cellStyle name="Просмотренная гиперссылка" xfId="372" builtinId="9" hidden="1"/>
    <cellStyle name="Просмотренная гиперссылка" xfId="374" builtinId="9" hidden="1"/>
    <cellStyle name="Просмотренная гиперссылка" xfId="376" builtinId="9" hidden="1"/>
    <cellStyle name="Просмотренная гиперссылка" xfId="378" builtinId="9" hidden="1"/>
    <cellStyle name="Просмотренная гиперссылка" xfId="380" builtinId="9" hidden="1"/>
    <cellStyle name="Просмотренная гиперссылка" xfId="382" builtinId="9" hidden="1"/>
    <cellStyle name="Просмотренная гиперссылка" xfId="384" builtinId="9" hidden="1"/>
    <cellStyle name="Просмотренная гиперссылка" xfId="386" builtinId="9" hidden="1"/>
    <cellStyle name="Просмотренная гиперссылка" xfId="388" builtinId="9" hidden="1"/>
    <cellStyle name="Просмотренная гиперссылка" xfId="390" builtinId="9" hidden="1"/>
    <cellStyle name="Просмотренная гиперссылка" xfId="392" builtinId="9" hidden="1"/>
    <cellStyle name="Просмотренная гиперссылка" xfId="394" builtinId="9" hidden="1"/>
    <cellStyle name="Просмотренная гиперссылка" xfId="396" builtinId="9" hidden="1"/>
    <cellStyle name="Просмотренная гиперссылка" xfId="398" builtinId="9" hidden="1"/>
    <cellStyle name="Просмотренная гиперссылка" xfId="400" builtinId="9" hidden="1"/>
    <cellStyle name="Просмотренная гиперссылка" xfId="402" builtinId="9" hidden="1"/>
    <cellStyle name="Просмотренная гиперссылка" xfId="404" builtinId="9" hidden="1"/>
    <cellStyle name="Просмотренная гиперссылка" xfId="406" builtinId="9" hidden="1"/>
    <cellStyle name="Просмотренная гиперссылка" xfId="408" builtinId="9" hidden="1"/>
    <cellStyle name="Просмотренная гиперссылка" xfId="410" builtinId="9" hidden="1"/>
    <cellStyle name="Просмотренная гиперссылка" xfId="412" builtinId="9" hidden="1"/>
    <cellStyle name="Просмотренная гиперссылка" xfId="414" builtinId="9" hidden="1"/>
    <cellStyle name="Просмотренная гиперссылка" xfId="416" builtinId="9" hidden="1"/>
    <cellStyle name="Просмотренная гиперссылка" xfId="418" builtinId="9" hidden="1"/>
    <cellStyle name="Просмотренная гиперссылка" xfId="420" builtinId="9" hidden="1"/>
    <cellStyle name="Просмотренная гиперссылка" xfId="422" builtinId="9" hidden="1"/>
    <cellStyle name="Просмотренная гиперссылка" xfId="424" builtinId="9" hidden="1"/>
    <cellStyle name="Просмотренная гиперссылка" xfId="426" builtinId="9" hidden="1"/>
    <cellStyle name="Просмотренная гиперссылка" xfId="428" builtinId="9" hidden="1"/>
    <cellStyle name="Просмотренная гиперссылка" xfId="430" builtinId="9" hidden="1"/>
    <cellStyle name="Просмотренная гиперссылка" xfId="432" builtinId="9" hidden="1"/>
    <cellStyle name="Просмотренная гиперссылка" xfId="434" builtinId="9" hidden="1"/>
    <cellStyle name="Просмотренная гиперссылка" xfId="436" builtinId="9" hidden="1"/>
    <cellStyle name="Просмотренная гиперссылка" xfId="438" builtinId="9" hidden="1"/>
    <cellStyle name="Просмотренная гиперссылка" xfId="440" builtinId="9" hidden="1"/>
    <cellStyle name="Просмотренная гиперссылка" xfId="442" builtinId="9" hidden="1"/>
    <cellStyle name="Просмотренная гиперссылка" xfId="444" builtinId="9" hidden="1"/>
    <cellStyle name="Просмотренная гиперссылка" xfId="446" builtinId="9" hidden="1"/>
    <cellStyle name="Просмотренная гиперссылка" xfId="448" builtinId="9" hidden="1"/>
    <cellStyle name="Просмотренная гиперссылка" xfId="450" builtinId="9" hidden="1"/>
    <cellStyle name="Просмотренная гиперссылка" xfId="452" builtinId="9" hidden="1"/>
    <cellStyle name="Просмотренная гиперссылка" xfId="454" builtinId="9" hidden="1"/>
    <cellStyle name="Просмотренная гиперссылка" xfId="456" builtinId="9" hidden="1"/>
    <cellStyle name="Просмотренная гиперссылка" xfId="458" builtinId="9" hidden="1"/>
    <cellStyle name="Просмотренная гиперссылка" xfId="460" builtinId="9" hidden="1"/>
    <cellStyle name="Просмотренная гиперссылка" xfId="462" builtinId="9" hidden="1"/>
    <cellStyle name="Просмотренная гиперссылка" xfId="464" builtinId="9" hidden="1"/>
    <cellStyle name="Просмотренная гиперссылка" xfId="466" builtinId="9" hidden="1"/>
    <cellStyle name="Просмотренная гиперссылка" xfId="468" builtinId="9" hidden="1"/>
    <cellStyle name="Просмотренная гиперссылка" xfId="470" builtinId="9" hidden="1"/>
    <cellStyle name="Просмотренная гиперссылка" xfId="472" builtinId="9" hidden="1"/>
    <cellStyle name="Просмотренная гиперссылка" xfId="474" builtinId="9" hidden="1"/>
    <cellStyle name="Просмотренная гиперссылка" xfId="476" builtinId="9" hidden="1"/>
    <cellStyle name="Просмотренная гиперссылка" xfId="478" builtinId="9" hidden="1"/>
    <cellStyle name="Просмотренная гиперссылка" xfId="480" builtinId="9" hidden="1"/>
    <cellStyle name="Просмотренная гиперссылка" xfId="482" builtinId="9" hidden="1"/>
    <cellStyle name="Просмотренная гиперссылка" xfId="484" builtinId="9" hidden="1"/>
    <cellStyle name="Просмотренная гиперссылка" xfId="486" builtinId="9" hidden="1"/>
    <cellStyle name="Просмотренная гиперссылка" xfId="488" builtinId="9" hidden="1"/>
    <cellStyle name="Просмотренная гиперссылка" xfId="490" builtinId="9" hidden="1"/>
    <cellStyle name="Просмотренная гиперссылка" xfId="492" builtinId="9" hidden="1"/>
    <cellStyle name="Просмотренная гиперссылка" xfId="494" builtinId="9" hidden="1"/>
    <cellStyle name="Просмотренная гиперссылка" xfId="496" builtinId="9" hidden="1"/>
    <cellStyle name="Просмотренная гиперссылка" xfId="498" builtinId="9" hidden="1"/>
    <cellStyle name="Просмотренная гиперссылка" xfId="50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4"/>
  <sheetViews>
    <sheetView zoomScale="50" zoomScaleNormal="50" zoomScalePageLayoutView="50" workbookViewId="0">
      <pane ySplit="1" topLeftCell="A2" activePane="bottomLeft" state="frozen"/>
      <selection pane="bottomLeft" activeCell="C17" sqref="C17"/>
    </sheetView>
  </sheetViews>
  <sheetFormatPr baseColWidth="10" defaultColWidth="15" defaultRowHeight="15" x14ac:dyDescent="0"/>
  <cols>
    <col min="1" max="1" width="3.1640625" style="25" customWidth="1"/>
    <col min="2" max="2" width="5" style="26" customWidth="1"/>
    <col min="3" max="3" width="15.33203125" style="27" customWidth="1"/>
    <col min="4" max="4" width="7" style="26" customWidth="1"/>
    <col min="5" max="5" width="5.5" style="11" customWidth="1"/>
    <col min="6" max="6" width="8.83203125" style="27" bestFit="1" customWidth="1"/>
    <col min="7" max="7" width="8.1640625" style="27" bestFit="1" customWidth="1"/>
    <col min="8" max="8" width="10" style="27" bestFit="1" customWidth="1"/>
    <col min="9" max="9" width="11.33203125" style="27" bestFit="1" customWidth="1"/>
    <col min="10" max="10" width="12.5" style="27" bestFit="1" customWidth="1"/>
    <col min="11" max="12" width="8.83203125" style="27" bestFit="1" customWidth="1"/>
    <col min="13" max="13" width="10" style="27" bestFit="1" customWidth="1"/>
    <col min="14" max="14" width="9.6640625" style="27" customWidth="1"/>
    <col min="15" max="16" width="10" style="27" bestFit="1" customWidth="1"/>
    <col min="17" max="17" width="8.83203125" style="27" bestFit="1" customWidth="1"/>
    <col min="18" max="18" width="10" style="39" bestFit="1" customWidth="1"/>
    <col min="19" max="20" width="10" style="27" bestFit="1" customWidth="1"/>
    <col min="21" max="21" width="9" style="27" bestFit="1" customWidth="1"/>
    <col min="22" max="22" width="8.83203125" style="27" bestFit="1" customWidth="1"/>
    <col min="23" max="24" width="11.33203125" style="27" bestFit="1" customWidth="1"/>
    <col min="25" max="26" width="10" style="27" bestFit="1" customWidth="1"/>
    <col min="27" max="27" width="10" style="36" bestFit="1" customWidth="1"/>
    <col min="28" max="28" width="11.33203125" style="27" bestFit="1" customWidth="1"/>
    <col min="29" max="29" width="10.1640625" style="27" customWidth="1"/>
    <col min="30" max="30" width="10" style="27" bestFit="1" customWidth="1"/>
    <col min="31" max="31" width="8.83203125" style="39" bestFit="1" customWidth="1"/>
    <col min="32" max="32" width="11.33203125" style="27" bestFit="1" customWidth="1"/>
    <col min="33" max="16384" width="15" style="27"/>
  </cols>
  <sheetData>
    <row r="1" spans="1:32" s="4" customFormat="1" ht="26" customHeight="1">
      <c r="A1" s="28" t="s">
        <v>0</v>
      </c>
      <c r="B1" s="29" t="s">
        <v>1</v>
      </c>
      <c r="C1" s="29" t="s">
        <v>4</v>
      </c>
      <c r="D1" s="29" t="s">
        <v>3</v>
      </c>
      <c r="E1" s="11" t="s">
        <v>2</v>
      </c>
      <c r="F1" s="29" t="s">
        <v>5</v>
      </c>
      <c r="G1" s="29" t="s">
        <v>6</v>
      </c>
      <c r="H1" s="29" t="s">
        <v>7</v>
      </c>
      <c r="I1" s="29" t="s">
        <v>42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44" t="s">
        <v>16</v>
      </c>
      <c r="S1" s="29" t="s">
        <v>17</v>
      </c>
      <c r="T1" s="29" t="s">
        <v>18</v>
      </c>
      <c r="U1" s="29" t="s">
        <v>19</v>
      </c>
      <c r="V1" s="29" t="s">
        <v>20</v>
      </c>
      <c r="W1" s="29" t="s">
        <v>21</v>
      </c>
      <c r="X1" s="29" t="s">
        <v>22</v>
      </c>
      <c r="Y1" s="29" t="s">
        <v>23</v>
      </c>
      <c r="Z1" s="29" t="s">
        <v>24</v>
      </c>
      <c r="AA1" s="34" t="s">
        <v>25</v>
      </c>
      <c r="AB1" s="29" t="s">
        <v>26</v>
      </c>
      <c r="AC1" s="4" t="s">
        <v>27</v>
      </c>
      <c r="AD1" s="4" t="s">
        <v>28</v>
      </c>
      <c r="AE1" s="39" t="s">
        <v>29</v>
      </c>
      <c r="AF1" s="4" t="s">
        <v>30</v>
      </c>
    </row>
    <row r="2" spans="1:32" s="7" customFormat="1">
      <c r="A2" s="5">
        <v>1</v>
      </c>
      <c r="B2" s="6">
        <v>11</v>
      </c>
      <c r="C2" s="7" t="s">
        <v>47</v>
      </c>
      <c r="D2" s="6">
        <v>115</v>
      </c>
      <c r="E2" s="144">
        <v>0</v>
      </c>
      <c r="F2" s="7">
        <v>4.9000000000000004</v>
      </c>
      <c r="G2" s="7">
        <v>4.9000000000000004</v>
      </c>
      <c r="H2" s="7">
        <v>12.2</v>
      </c>
      <c r="I2" s="7">
        <v>1785.36</v>
      </c>
      <c r="J2" s="7">
        <v>15538.98</v>
      </c>
      <c r="K2" s="7">
        <v>396.55</v>
      </c>
      <c r="L2" s="7">
        <v>4.9000000000000004</v>
      </c>
      <c r="M2" s="7">
        <v>499.51</v>
      </c>
      <c r="N2" s="7">
        <v>2265.3000000000002</v>
      </c>
      <c r="O2" s="7">
        <v>73.2</v>
      </c>
      <c r="P2" s="7">
        <v>230</v>
      </c>
      <c r="Q2" s="7">
        <v>4.9000000000000004</v>
      </c>
      <c r="R2" s="40">
        <v>1177.3499999999999</v>
      </c>
      <c r="S2" s="7">
        <v>371.27</v>
      </c>
      <c r="T2" s="7">
        <v>14.6</v>
      </c>
      <c r="U2" s="7">
        <v>4.9000000000000004</v>
      </c>
      <c r="V2" s="7">
        <v>7.3</v>
      </c>
      <c r="W2" s="7">
        <v>3560.91</v>
      </c>
      <c r="X2" s="7">
        <v>2807.52</v>
      </c>
      <c r="Y2" s="7">
        <v>1310.45</v>
      </c>
      <c r="Z2" s="7">
        <v>14.6</v>
      </c>
      <c r="AA2" s="24">
        <v>659.58</v>
      </c>
      <c r="AB2" s="7">
        <v>328.85</v>
      </c>
      <c r="AC2" s="7">
        <v>4669.96</v>
      </c>
      <c r="AD2" s="7">
        <v>24.4</v>
      </c>
      <c r="AE2" s="40">
        <v>2.4</v>
      </c>
      <c r="AF2" s="7">
        <v>6384.62</v>
      </c>
    </row>
    <row r="3" spans="1:32" s="7" customFormat="1">
      <c r="A3" s="5">
        <v>2</v>
      </c>
      <c r="B3" s="6">
        <v>12</v>
      </c>
      <c r="C3" s="7" t="s">
        <v>47</v>
      </c>
      <c r="D3" s="6">
        <v>116</v>
      </c>
      <c r="E3" s="144">
        <v>0</v>
      </c>
      <c r="F3" s="7">
        <v>4.9000000000000004</v>
      </c>
      <c r="G3" s="7">
        <v>4.9000000000000004</v>
      </c>
      <c r="H3" s="3">
        <v>820.72</v>
      </c>
      <c r="I3" s="7">
        <v>3086.81</v>
      </c>
      <c r="J3" s="7">
        <v>18078.55</v>
      </c>
      <c r="K3" s="7">
        <v>213.26</v>
      </c>
      <c r="L3" s="7">
        <v>4.9000000000000004</v>
      </c>
      <c r="M3" s="7">
        <v>896.71</v>
      </c>
      <c r="N3" s="7">
        <v>1715.51</v>
      </c>
      <c r="O3" s="7">
        <v>73.2</v>
      </c>
      <c r="P3" s="7">
        <v>196.24</v>
      </c>
      <c r="Q3" s="7">
        <v>4.9000000000000004</v>
      </c>
      <c r="R3" s="40">
        <v>1910.19</v>
      </c>
      <c r="S3" s="7">
        <v>341.87</v>
      </c>
      <c r="T3" s="7">
        <v>14.6</v>
      </c>
      <c r="U3" s="7">
        <v>369.62</v>
      </c>
      <c r="V3" s="7">
        <v>7.3</v>
      </c>
      <c r="W3" s="7">
        <v>2224.58</v>
      </c>
      <c r="X3" s="7">
        <v>2928.17</v>
      </c>
      <c r="Y3" s="7">
        <v>1732.79</v>
      </c>
      <c r="Z3" s="7">
        <v>892.87</v>
      </c>
      <c r="AA3" s="24">
        <v>750.24</v>
      </c>
      <c r="AB3" s="7">
        <v>349.54</v>
      </c>
      <c r="AC3" s="7">
        <v>3481.47</v>
      </c>
      <c r="AD3" s="7">
        <v>1823.7</v>
      </c>
      <c r="AE3" s="40">
        <v>2.4</v>
      </c>
      <c r="AF3" s="7">
        <v>6376.06</v>
      </c>
    </row>
    <row r="4" spans="1:32" s="7" customFormat="1">
      <c r="A4" s="5"/>
      <c r="B4" s="6"/>
      <c r="C4" s="7" t="s">
        <v>47</v>
      </c>
      <c r="D4" s="6">
        <v>118</v>
      </c>
      <c r="E4" s="144"/>
      <c r="F4" s="3">
        <v>65.989999999999995</v>
      </c>
      <c r="G4" s="7">
        <v>8.8699999999999992</v>
      </c>
      <c r="H4" s="7">
        <v>12.2</v>
      </c>
      <c r="I4" s="7">
        <v>4168.49</v>
      </c>
      <c r="J4" s="7">
        <v>10385.719999999999</v>
      </c>
      <c r="K4" s="7">
        <v>27.43</v>
      </c>
      <c r="L4" s="3">
        <v>39.43</v>
      </c>
      <c r="M4" s="7">
        <v>527.72</v>
      </c>
      <c r="N4" s="7">
        <v>8.6999999999999993</v>
      </c>
      <c r="O4" s="7">
        <v>1578.18</v>
      </c>
      <c r="P4" s="7">
        <v>480.54</v>
      </c>
      <c r="Q4" s="7">
        <v>188.88</v>
      </c>
      <c r="R4" s="40">
        <v>198.11</v>
      </c>
      <c r="S4" s="7">
        <v>211.64</v>
      </c>
      <c r="T4" s="7">
        <v>306.39999999999998</v>
      </c>
      <c r="U4" s="7">
        <v>33.33</v>
      </c>
      <c r="V4" s="7">
        <v>50.63</v>
      </c>
      <c r="W4" s="7">
        <v>1072.53</v>
      </c>
      <c r="X4" s="7">
        <v>766.3</v>
      </c>
      <c r="Y4" s="7">
        <v>412.02</v>
      </c>
      <c r="Z4" s="7">
        <v>161.91999999999999</v>
      </c>
      <c r="AA4" s="24">
        <v>58.44</v>
      </c>
      <c r="AB4" s="7">
        <v>20.45</v>
      </c>
      <c r="AC4" s="7">
        <v>2926.47</v>
      </c>
      <c r="AD4" s="7">
        <v>83.3</v>
      </c>
      <c r="AE4" s="40">
        <v>2.4</v>
      </c>
      <c r="AF4" s="7">
        <v>2773.21</v>
      </c>
    </row>
    <row r="5" spans="1:32" s="7" customFormat="1">
      <c r="A5" s="5"/>
      <c r="B5" s="6"/>
      <c r="C5" s="7" t="s">
        <v>47</v>
      </c>
      <c r="D5" s="6">
        <v>119</v>
      </c>
      <c r="E5" s="144"/>
      <c r="F5" s="7">
        <v>4.9000000000000004</v>
      </c>
      <c r="G5" s="3">
        <v>0.23</v>
      </c>
      <c r="H5" s="7">
        <v>12.2</v>
      </c>
      <c r="I5" s="3">
        <v>12.2</v>
      </c>
      <c r="J5" s="7">
        <v>6287.72</v>
      </c>
      <c r="K5" s="3">
        <v>4.53</v>
      </c>
      <c r="L5" s="7">
        <v>4.9000000000000004</v>
      </c>
      <c r="M5" s="7">
        <v>2.4</v>
      </c>
      <c r="N5" s="7">
        <v>1.98</v>
      </c>
      <c r="O5" s="7">
        <v>73.2</v>
      </c>
      <c r="P5" s="7">
        <v>71.62</v>
      </c>
      <c r="Q5" s="7">
        <v>4.9000000000000004</v>
      </c>
      <c r="R5" s="40">
        <v>7.3</v>
      </c>
      <c r="S5" s="7">
        <v>12.2</v>
      </c>
      <c r="T5" s="7">
        <v>14.6</v>
      </c>
      <c r="U5" s="7">
        <v>55.21</v>
      </c>
      <c r="V5" s="7">
        <v>7.3</v>
      </c>
      <c r="W5" s="7">
        <v>19.29</v>
      </c>
      <c r="X5" s="7">
        <v>514.67999999999995</v>
      </c>
      <c r="Y5" s="7">
        <v>54.23</v>
      </c>
      <c r="Z5" s="7">
        <v>14.6</v>
      </c>
      <c r="AA5" s="24">
        <v>4.9000000000000004</v>
      </c>
      <c r="AB5" s="7">
        <v>4.51</v>
      </c>
      <c r="AC5" s="7">
        <v>443.38</v>
      </c>
      <c r="AD5" s="7">
        <v>24.4</v>
      </c>
      <c r="AE5" s="40">
        <v>9.7100000000000009</v>
      </c>
      <c r="AF5" s="7">
        <v>2004.67</v>
      </c>
    </row>
    <row r="6" spans="1:32" s="7" customFormat="1">
      <c r="A6" s="5"/>
      <c r="B6" s="6"/>
      <c r="C6" s="143" t="s">
        <v>56</v>
      </c>
      <c r="D6" s="7">
        <v>120</v>
      </c>
      <c r="E6" s="144">
        <v>0</v>
      </c>
      <c r="F6" s="7">
        <v>4.9000000000000004</v>
      </c>
      <c r="G6" s="7">
        <v>2.8</v>
      </c>
      <c r="H6" s="7">
        <v>12.2</v>
      </c>
      <c r="I6" s="7">
        <v>783.58</v>
      </c>
      <c r="J6" s="7">
        <v>17438.47</v>
      </c>
      <c r="K6" s="7">
        <v>38.729999999999997</v>
      </c>
      <c r="L6" s="7">
        <v>4.9000000000000004</v>
      </c>
      <c r="M6" s="7">
        <v>475.74</v>
      </c>
      <c r="N6" s="7">
        <v>9.02</v>
      </c>
      <c r="O6" s="7">
        <v>73.2</v>
      </c>
      <c r="P6" s="7">
        <v>195.15</v>
      </c>
      <c r="Q6" s="7">
        <v>4.9000000000000004</v>
      </c>
      <c r="R6" s="40">
        <v>72.22</v>
      </c>
      <c r="S6" s="7">
        <v>270.76</v>
      </c>
      <c r="T6" s="7">
        <v>210.82</v>
      </c>
      <c r="U6" s="7">
        <v>13.96</v>
      </c>
      <c r="V6" s="7">
        <v>1.94</v>
      </c>
      <c r="W6" s="7">
        <v>1436.73</v>
      </c>
      <c r="X6" s="7">
        <v>1478.83</v>
      </c>
      <c r="Y6" s="7">
        <v>464.49</v>
      </c>
      <c r="Z6" s="7">
        <v>14.6</v>
      </c>
      <c r="AA6" s="24">
        <v>66.77</v>
      </c>
      <c r="AB6" s="7">
        <v>31.44</v>
      </c>
      <c r="AC6" s="7">
        <v>2312.87</v>
      </c>
      <c r="AD6" s="7">
        <v>0.47</v>
      </c>
      <c r="AE6" s="40">
        <v>2.4</v>
      </c>
      <c r="AF6" s="7">
        <v>1826.77</v>
      </c>
    </row>
    <row r="7" spans="1:32" s="7" customFormat="1">
      <c r="A7" s="5"/>
      <c r="B7" s="6"/>
      <c r="C7" s="143" t="s">
        <v>56</v>
      </c>
      <c r="D7" s="7">
        <v>121</v>
      </c>
      <c r="E7" s="144">
        <v>0</v>
      </c>
      <c r="F7" s="7">
        <v>4.9000000000000004</v>
      </c>
      <c r="G7" s="7">
        <v>0.06</v>
      </c>
      <c r="H7" s="7">
        <v>12.2</v>
      </c>
      <c r="I7" s="7">
        <v>12.2</v>
      </c>
      <c r="J7" s="7">
        <v>10536.69</v>
      </c>
      <c r="K7" s="7">
        <v>10.53</v>
      </c>
      <c r="L7" s="7">
        <v>4.9000000000000004</v>
      </c>
      <c r="M7" s="7">
        <v>59.66</v>
      </c>
      <c r="N7" s="7">
        <v>4</v>
      </c>
      <c r="O7" s="7">
        <v>73.2</v>
      </c>
      <c r="P7" s="7">
        <v>17.5</v>
      </c>
      <c r="Q7" s="7">
        <v>4.9000000000000004</v>
      </c>
      <c r="R7" s="40">
        <v>1.32</v>
      </c>
      <c r="S7" s="7">
        <v>12.2</v>
      </c>
      <c r="T7" s="7">
        <v>14.6</v>
      </c>
      <c r="U7" s="7">
        <v>4.9000000000000004</v>
      </c>
      <c r="V7" s="7">
        <v>7.3</v>
      </c>
      <c r="W7" s="7">
        <v>126.86</v>
      </c>
      <c r="X7" s="7">
        <v>388.88</v>
      </c>
      <c r="Y7" s="7">
        <v>306.37</v>
      </c>
      <c r="Z7" s="7">
        <v>14.6</v>
      </c>
      <c r="AA7" s="24">
        <v>8.98</v>
      </c>
      <c r="AB7" s="7">
        <v>6.44</v>
      </c>
      <c r="AC7" s="7">
        <v>1055.21</v>
      </c>
      <c r="AD7" s="7">
        <v>24.4</v>
      </c>
      <c r="AE7" s="40">
        <v>2.4</v>
      </c>
      <c r="AF7" s="7">
        <v>5336.8</v>
      </c>
    </row>
    <row r="8" spans="1:32" s="7" customFormat="1">
      <c r="A8" s="5"/>
      <c r="B8" s="6"/>
      <c r="C8" s="143" t="s">
        <v>56</v>
      </c>
      <c r="D8" s="7">
        <v>122</v>
      </c>
      <c r="E8" s="144">
        <v>0</v>
      </c>
      <c r="F8" s="7">
        <v>52.99</v>
      </c>
      <c r="G8" s="7">
        <v>13.59</v>
      </c>
      <c r="H8" s="7">
        <v>408.17</v>
      </c>
      <c r="I8" s="7">
        <v>513.79</v>
      </c>
      <c r="J8" s="7">
        <v>12202.27</v>
      </c>
      <c r="K8" s="7">
        <v>23</v>
      </c>
      <c r="L8" s="7">
        <v>118.73</v>
      </c>
      <c r="M8" s="7">
        <v>316.83999999999997</v>
      </c>
      <c r="N8" s="7">
        <v>76.239999999999995</v>
      </c>
      <c r="O8" s="7">
        <v>1200.73</v>
      </c>
      <c r="P8" s="7">
        <v>189.95</v>
      </c>
      <c r="Q8" s="7">
        <v>178.02</v>
      </c>
      <c r="R8" s="40">
        <v>88.69</v>
      </c>
      <c r="S8" s="7">
        <v>1035.7</v>
      </c>
      <c r="T8" s="7">
        <v>194.68</v>
      </c>
      <c r="U8" s="7">
        <v>130.80000000000001</v>
      </c>
      <c r="V8" s="7">
        <v>112.11</v>
      </c>
      <c r="W8" s="7">
        <v>1163.21</v>
      </c>
      <c r="X8" s="7">
        <v>1746.15</v>
      </c>
      <c r="Y8" s="7">
        <v>320.14</v>
      </c>
      <c r="Z8" s="7">
        <v>189.57</v>
      </c>
      <c r="AA8" s="24">
        <v>63.98</v>
      </c>
      <c r="AB8" s="7">
        <v>36.5</v>
      </c>
      <c r="AC8" s="7">
        <v>1374.67</v>
      </c>
      <c r="AD8" s="7">
        <v>103.9</v>
      </c>
      <c r="AE8" s="40">
        <v>92.24</v>
      </c>
      <c r="AF8" s="7">
        <v>4094.15</v>
      </c>
    </row>
    <row r="9" spans="1:32" s="7" customFormat="1">
      <c r="A9" s="5"/>
      <c r="B9" s="6"/>
      <c r="C9" s="143" t="s">
        <v>56</v>
      </c>
      <c r="D9" s="7">
        <v>123</v>
      </c>
      <c r="E9" s="144">
        <v>0</v>
      </c>
      <c r="F9" s="7">
        <v>4.9000000000000004</v>
      </c>
      <c r="G9" s="7">
        <v>4.2699999999999996</v>
      </c>
      <c r="H9" s="7">
        <v>12.2</v>
      </c>
      <c r="I9" s="7">
        <v>485.67</v>
      </c>
      <c r="J9" s="7">
        <v>13772.89</v>
      </c>
      <c r="K9" s="7">
        <v>16.16</v>
      </c>
      <c r="L9" s="7">
        <v>4.9000000000000004</v>
      </c>
      <c r="M9" s="7">
        <v>274.54000000000002</v>
      </c>
      <c r="N9" s="7">
        <v>15.07</v>
      </c>
      <c r="O9" s="7">
        <v>73.2</v>
      </c>
      <c r="P9" s="7">
        <v>172.17</v>
      </c>
      <c r="Q9" s="7">
        <v>26.7</v>
      </c>
      <c r="R9" s="40">
        <v>67.239999999999995</v>
      </c>
      <c r="S9" s="7">
        <v>270.76</v>
      </c>
      <c r="T9" s="7">
        <v>186.42</v>
      </c>
      <c r="U9" s="7">
        <v>52.56</v>
      </c>
      <c r="V9" s="7">
        <v>31.23</v>
      </c>
      <c r="W9" s="7">
        <v>777.89</v>
      </c>
      <c r="X9" s="7">
        <v>730.79</v>
      </c>
      <c r="Y9" s="7">
        <v>396.3</v>
      </c>
      <c r="Z9" s="7">
        <v>16.149999999999999</v>
      </c>
      <c r="AA9" s="24">
        <v>24.82</v>
      </c>
      <c r="AB9" s="7">
        <v>20.03</v>
      </c>
      <c r="AC9" s="7">
        <v>2461.1999999999998</v>
      </c>
      <c r="AD9" s="7">
        <v>17.84</v>
      </c>
      <c r="AE9" s="40">
        <v>7.38</v>
      </c>
      <c r="AF9" s="7">
        <v>10961.63</v>
      </c>
    </row>
    <row r="10" spans="1:32" s="7" customFormat="1">
      <c r="A10" s="5"/>
      <c r="B10" s="6"/>
      <c r="C10" s="143" t="s">
        <v>56</v>
      </c>
      <c r="D10" s="7">
        <v>124</v>
      </c>
      <c r="E10" s="144"/>
      <c r="R10" s="40"/>
      <c r="AA10" s="24"/>
      <c r="AE10" s="40"/>
    </row>
    <row r="11" spans="1:32" s="20" customFormat="1">
      <c r="C11" s="20" t="s">
        <v>49</v>
      </c>
      <c r="D11" s="20">
        <v>130</v>
      </c>
      <c r="E11" s="145">
        <v>0</v>
      </c>
      <c r="F11" s="18">
        <v>4.9000000000000004</v>
      </c>
      <c r="G11" s="20">
        <v>0.62</v>
      </c>
      <c r="H11" s="7">
        <v>12.2</v>
      </c>
      <c r="I11" s="7">
        <v>12.2</v>
      </c>
      <c r="J11" s="20">
        <v>7755.03</v>
      </c>
      <c r="K11" s="20">
        <v>2.4</v>
      </c>
      <c r="L11" s="20">
        <v>4.9000000000000004</v>
      </c>
      <c r="M11" s="20">
        <v>2.4</v>
      </c>
      <c r="N11" s="20">
        <v>4.54</v>
      </c>
      <c r="O11" s="20">
        <v>73.2</v>
      </c>
      <c r="P11" s="20">
        <v>84.73</v>
      </c>
      <c r="Q11" s="20">
        <v>4.9000000000000004</v>
      </c>
      <c r="R11" s="39">
        <v>7.3</v>
      </c>
      <c r="S11" s="20">
        <v>92.26</v>
      </c>
      <c r="T11" s="20">
        <v>14.6</v>
      </c>
      <c r="U11" s="20">
        <v>42.77</v>
      </c>
      <c r="V11" s="20">
        <v>7.3</v>
      </c>
      <c r="W11" s="20">
        <v>132.94999999999999</v>
      </c>
      <c r="X11" s="20">
        <v>788.73</v>
      </c>
      <c r="Y11" s="20">
        <v>155.09</v>
      </c>
      <c r="Z11" s="20">
        <v>14.6</v>
      </c>
      <c r="AA11" s="24">
        <v>3.33</v>
      </c>
      <c r="AB11" s="20">
        <v>5.62</v>
      </c>
      <c r="AC11" s="20">
        <v>833.09</v>
      </c>
      <c r="AD11" s="20">
        <v>24.4</v>
      </c>
      <c r="AE11" s="39">
        <v>2.4</v>
      </c>
      <c r="AF11" s="20">
        <v>1974.7</v>
      </c>
    </row>
    <row r="12" spans="1:32" s="20" customFormat="1">
      <c r="C12" s="20" t="s">
        <v>49</v>
      </c>
      <c r="D12" s="20">
        <v>131</v>
      </c>
      <c r="E12" s="145">
        <v>0</v>
      </c>
      <c r="F12" s="19">
        <v>4.9000000000000004</v>
      </c>
      <c r="G12" s="20">
        <v>6.05</v>
      </c>
      <c r="H12" s="20">
        <v>120.88</v>
      </c>
      <c r="I12" s="20">
        <v>196.63</v>
      </c>
      <c r="J12" s="20">
        <v>6429.71</v>
      </c>
      <c r="K12" s="20">
        <v>11.51</v>
      </c>
      <c r="L12" s="20">
        <v>48.27</v>
      </c>
      <c r="M12" s="20">
        <v>50.37</v>
      </c>
      <c r="N12" s="20">
        <v>31.6</v>
      </c>
      <c r="O12" s="20">
        <v>459.16</v>
      </c>
      <c r="P12" s="20">
        <v>42.56</v>
      </c>
      <c r="Q12" s="20">
        <v>99.35</v>
      </c>
      <c r="R12" s="39">
        <v>11.59</v>
      </c>
      <c r="S12" s="20">
        <v>717.66</v>
      </c>
      <c r="T12" s="20">
        <v>14.6</v>
      </c>
      <c r="U12" s="20">
        <v>93.19</v>
      </c>
      <c r="V12" s="20">
        <v>52.9</v>
      </c>
      <c r="W12" s="20">
        <v>140.21</v>
      </c>
      <c r="X12" s="20">
        <v>1392.57</v>
      </c>
      <c r="Y12" s="20">
        <v>205.7</v>
      </c>
      <c r="Z12" s="20">
        <v>84.53</v>
      </c>
      <c r="AA12" s="24">
        <v>15.54</v>
      </c>
      <c r="AB12" s="20">
        <v>16.510000000000002</v>
      </c>
      <c r="AC12" s="20">
        <v>857.79</v>
      </c>
      <c r="AD12" s="20">
        <v>46.36</v>
      </c>
      <c r="AE12" s="39">
        <v>60.16</v>
      </c>
      <c r="AF12" s="20">
        <v>3249.51</v>
      </c>
    </row>
    <row r="13" spans="1:32" s="20" customFormat="1">
      <c r="C13" s="20" t="s">
        <v>49</v>
      </c>
      <c r="D13" s="20">
        <v>132</v>
      </c>
      <c r="E13" s="145">
        <v>0</v>
      </c>
      <c r="F13" s="18">
        <v>4.9000000000000004</v>
      </c>
      <c r="G13" s="18">
        <v>4.9000000000000004</v>
      </c>
      <c r="H13" s="7">
        <v>12.2</v>
      </c>
      <c r="I13" s="20">
        <v>34.9</v>
      </c>
      <c r="J13" s="20">
        <v>8272.7199999999993</v>
      </c>
      <c r="K13" s="20">
        <v>15.04</v>
      </c>
      <c r="L13" s="20">
        <v>4.9000000000000004</v>
      </c>
      <c r="M13" s="20">
        <v>53.3</v>
      </c>
      <c r="N13" s="20">
        <v>1.98</v>
      </c>
      <c r="O13" s="20">
        <v>73.2</v>
      </c>
      <c r="P13" s="20">
        <v>81.25</v>
      </c>
      <c r="Q13" s="20">
        <v>4.9000000000000004</v>
      </c>
      <c r="R13" s="39">
        <v>7.3</v>
      </c>
      <c r="S13" s="20">
        <v>12.2</v>
      </c>
      <c r="T13" s="20">
        <v>14.6</v>
      </c>
      <c r="U13" s="20">
        <v>10.97</v>
      </c>
      <c r="V13" s="20">
        <v>7.3</v>
      </c>
      <c r="W13" s="20">
        <v>2408.42</v>
      </c>
      <c r="X13" s="20">
        <v>851.19</v>
      </c>
      <c r="Y13" s="20">
        <v>277.27</v>
      </c>
      <c r="Z13" s="20">
        <v>14.6</v>
      </c>
      <c r="AA13" s="24">
        <v>16.809999999999999</v>
      </c>
      <c r="AB13" s="20">
        <v>6.78</v>
      </c>
      <c r="AC13" s="20">
        <v>895.11</v>
      </c>
      <c r="AD13" s="20">
        <v>24.4</v>
      </c>
      <c r="AE13" s="39">
        <v>2.4</v>
      </c>
      <c r="AF13" s="20">
        <v>4841.79</v>
      </c>
    </row>
    <row r="14" spans="1:32" s="20" customFormat="1">
      <c r="C14" s="20" t="s">
        <v>49</v>
      </c>
      <c r="D14" s="20">
        <v>133</v>
      </c>
      <c r="E14" s="145">
        <v>0</v>
      </c>
      <c r="F14" s="19">
        <v>4.9000000000000004</v>
      </c>
      <c r="G14" s="19">
        <v>4.9000000000000004</v>
      </c>
      <c r="H14" s="7">
        <v>12.2</v>
      </c>
      <c r="I14" s="20">
        <v>423.4</v>
      </c>
      <c r="J14" s="20">
        <v>10459.58</v>
      </c>
      <c r="K14" s="20">
        <v>72.45</v>
      </c>
      <c r="L14" s="20">
        <v>4.9000000000000004</v>
      </c>
      <c r="M14" s="20">
        <v>72.34</v>
      </c>
      <c r="N14" s="20">
        <v>1215.5</v>
      </c>
      <c r="O14" s="20">
        <v>73.2</v>
      </c>
      <c r="P14" s="20">
        <v>82.58</v>
      </c>
      <c r="Q14" s="20">
        <v>4.9000000000000004</v>
      </c>
      <c r="R14" s="39">
        <v>2.78</v>
      </c>
      <c r="S14" s="20">
        <v>12.2</v>
      </c>
      <c r="T14" s="20">
        <v>14.6</v>
      </c>
      <c r="U14" s="20">
        <v>4.9000000000000004</v>
      </c>
      <c r="V14" s="20">
        <v>7.3</v>
      </c>
      <c r="W14" s="20">
        <v>2566.5700000000002</v>
      </c>
      <c r="X14" s="20">
        <v>1733.84</v>
      </c>
      <c r="Y14" s="20">
        <v>270.5</v>
      </c>
      <c r="Z14" s="20">
        <v>14.6</v>
      </c>
      <c r="AA14" s="24">
        <v>354.3</v>
      </c>
      <c r="AB14" s="20">
        <v>301.94</v>
      </c>
      <c r="AC14" s="20">
        <v>1061.46</v>
      </c>
      <c r="AD14" s="20">
        <v>24.4</v>
      </c>
      <c r="AE14" s="39">
        <v>2.4</v>
      </c>
      <c r="AF14" s="20">
        <v>1539.24</v>
      </c>
    </row>
    <row r="15" spans="1:32" s="7" customFormat="1">
      <c r="A15" s="5">
        <v>11</v>
      </c>
      <c r="B15" s="6">
        <v>57</v>
      </c>
      <c r="C15" s="143" t="s">
        <v>57</v>
      </c>
      <c r="D15" s="6">
        <v>147</v>
      </c>
      <c r="E15" s="144">
        <v>0</v>
      </c>
      <c r="F15" s="18">
        <v>4.9000000000000004</v>
      </c>
      <c r="G15" s="18">
        <v>4.9000000000000004</v>
      </c>
      <c r="H15" s="18">
        <v>12.2</v>
      </c>
      <c r="I15" s="7">
        <v>1246.9100000000001</v>
      </c>
      <c r="J15" s="7">
        <v>9567.85</v>
      </c>
      <c r="K15" s="7">
        <v>231.32</v>
      </c>
      <c r="L15" s="7">
        <v>4.9000000000000004</v>
      </c>
      <c r="M15" s="7">
        <v>244.23</v>
      </c>
      <c r="N15" s="7">
        <v>982.4</v>
      </c>
      <c r="O15" s="7">
        <v>73.2</v>
      </c>
      <c r="P15" s="7">
        <v>160.05000000000001</v>
      </c>
      <c r="Q15" s="7">
        <v>4.9000000000000004</v>
      </c>
      <c r="R15" s="40">
        <v>667.74</v>
      </c>
      <c r="S15" s="7">
        <v>799.29</v>
      </c>
      <c r="T15" s="7">
        <v>14.6</v>
      </c>
      <c r="U15" s="7">
        <v>655.67</v>
      </c>
      <c r="V15" s="7">
        <v>7.3</v>
      </c>
      <c r="W15" s="7">
        <v>1362.9</v>
      </c>
      <c r="X15" s="7">
        <v>8115.53</v>
      </c>
      <c r="Y15" s="7">
        <v>1213.48</v>
      </c>
      <c r="Z15" s="7">
        <v>14.6</v>
      </c>
      <c r="AA15" s="24">
        <v>339.87</v>
      </c>
      <c r="AB15" s="7">
        <v>267.18</v>
      </c>
      <c r="AC15" s="7">
        <v>3199.78</v>
      </c>
      <c r="AD15" s="7">
        <v>24.4</v>
      </c>
      <c r="AE15" s="40">
        <v>171.71</v>
      </c>
      <c r="AF15" s="7">
        <v>4495.37</v>
      </c>
    </row>
    <row r="16" spans="1:32" s="7" customFormat="1">
      <c r="A16" s="5">
        <v>12</v>
      </c>
      <c r="B16" s="6">
        <v>59</v>
      </c>
      <c r="C16" s="143" t="s">
        <v>58</v>
      </c>
      <c r="D16" s="6">
        <v>148</v>
      </c>
      <c r="E16" s="144">
        <v>0</v>
      </c>
      <c r="F16" s="19">
        <v>4.9000000000000004</v>
      </c>
      <c r="G16" s="19">
        <v>4.9000000000000004</v>
      </c>
      <c r="H16" s="18">
        <v>12.2</v>
      </c>
      <c r="I16" s="7">
        <v>1859.49</v>
      </c>
      <c r="J16" s="7">
        <v>7734.54</v>
      </c>
      <c r="K16" s="7">
        <v>118.76</v>
      </c>
      <c r="L16" s="7">
        <v>4.9000000000000004</v>
      </c>
      <c r="M16" s="7">
        <v>277.08999999999997</v>
      </c>
      <c r="N16" s="7">
        <v>415.35</v>
      </c>
      <c r="O16" s="7">
        <v>73.2</v>
      </c>
      <c r="P16" s="7">
        <v>149.22</v>
      </c>
      <c r="Q16" s="7">
        <v>4.9000000000000004</v>
      </c>
      <c r="R16" s="40">
        <v>753.87</v>
      </c>
      <c r="S16" s="7">
        <v>508.71</v>
      </c>
      <c r="T16" s="7">
        <v>14.6</v>
      </c>
      <c r="U16" s="7">
        <v>478.43</v>
      </c>
      <c r="V16" s="7">
        <v>7.3</v>
      </c>
      <c r="W16" s="7">
        <v>995.28</v>
      </c>
      <c r="X16" s="7">
        <v>5075.12</v>
      </c>
      <c r="Y16" s="7">
        <v>1110.6500000000001</v>
      </c>
      <c r="Z16" s="7">
        <v>14.6</v>
      </c>
      <c r="AA16" s="24">
        <v>307.36</v>
      </c>
      <c r="AB16" s="7">
        <v>219.77</v>
      </c>
      <c r="AC16" s="7">
        <v>2946.55</v>
      </c>
      <c r="AD16" s="7">
        <v>24.4</v>
      </c>
      <c r="AE16" s="40">
        <v>128.29</v>
      </c>
      <c r="AF16" s="7">
        <v>4793.57</v>
      </c>
    </row>
    <row r="17" spans="1:32" s="7" customFormat="1">
      <c r="A17" s="5">
        <v>13</v>
      </c>
      <c r="B17" s="6">
        <v>60</v>
      </c>
      <c r="C17" s="143" t="s">
        <v>59</v>
      </c>
      <c r="D17" s="6">
        <v>149</v>
      </c>
      <c r="E17" s="144">
        <v>0</v>
      </c>
      <c r="F17" s="18">
        <v>4.9000000000000004</v>
      </c>
      <c r="G17" s="18">
        <v>4.9000000000000004</v>
      </c>
      <c r="H17" s="18">
        <v>12.2</v>
      </c>
      <c r="I17" s="7">
        <v>1911.56</v>
      </c>
      <c r="J17" s="7">
        <v>20658.98</v>
      </c>
      <c r="K17" s="7">
        <v>150.47999999999999</v>
      </c>
      <c r="L17" s="7">
        <v>4.9000000000000004</v>
      </c>
      <c r="M17" s="7">
        <v>273.62</v>
      </c>
      <c r="N17" s="7">
        <v>763.99</v>
      </c>
      <c r="O17" s="7">
        <v>73.2</v>
      </c>
      <c r="P17" s="7">
        <v>179.24</v>
      </c>
      <c r="Q17" s="7">
        <v>4.9000000000000004</v>
      </c>
      <c r="R17" s="40">
        <v>724.6</v>
      </c>
      <c r="S17" s="7">
        <v>610.41</v>
      </c>
      <c r="T17" s="7">
        <v>14.6</v>
      </c>
      <c r="U17" s="7">
        <v>634.39</v>
      </c>
      <c r="V17" s="7">
        <v>7.3</v>
      </c>
      <c r="W17" s="7">
        <v>1518.11</v>
      </c>
      <c r="X17" s="7">
        <v>4110.3100000000004</v>
      </c>
      <c r="Y17" s="7">
        <v>1147.56</v>
      </c>
      <c r="Z17" s="7">
        <v>14.6</v>
      </c>
      <c r="AA17" s="24">
        <v>453.12</v>
      </c>
      <c r="AB17" s="7">
        <v>285.89999999999998</v>
      </c>
      <c r="AC17" s="7">
        <v>6600.3</v>
      </c>
      <c r="AD17" s="7">
        <v>24.4</v>
      </c>
      <c r="AE17" s="40">
        <v>139.18</v>
      </c>
      <c r="AF17" s="7">
        <v>5949.2</v>
      </c>
    </row>
    <row r="18" spans="1:32" s="20" customFormat="1">
      <c r="A18" s="21">
        <v>27</v>
      </c>
      <c r="B18" s="22">
        <v>221</v>
      </c>
      <c r="C18" s="20" t="s">
        <v>60</v>
      </c>
      <c r="D18" s="22">
        <v>191</v>
      </c>
      <c r="E18" s="145">
        <v>0</v>
      </c>
      <c r="F18" s="18">
        <v>4.9000000000000004</v>
      </c>
      <c r="G18" s="18">
        <v>4.9000000000000004</v>
      </c>
      <c r="H18" s="18">
        <v>12.2</v>
      </c>
      <c r="I18" s="20">
        <v>960.05</v>
      </c>
      <c r="J18" s="20">
        <v>19987.66</v>
      </c>
      <c r="K18" s="20">
        <v>261.27</v>
      </c>
      <c r="L18" s="20">
        <v>4.9000000000000004</v>
      </c>
      <c r="M18" s="20">
        <v>520.67999999999995</v>
      </c>
      <c r="N18" s="20">
        <v>740.73</v>
      </c>
      <c r="O18" s="20">
        <v>73.2</v>
      </c>
      <c r="P18" s="20">
        <v>101.7</v>
      </c>
      <c r="Q18" s="20">
        <v>4.9000000000000004</v>
      </c>
      <c r="R18" s="39">
        <v>1338.16</v>
      </c>
      <c r="S18" s="20">
        <v>280.44</v>
      </c>
      <c r="T18" s="20">
        <v>14.6</v>
      </c>
      <c r="U18" s="20">
        <v>4.9000000000000004</v>
      </c>
      <c r="V18" s="20">
        <v>7.3</v>
      </c>
      <c r="W18" s="20">
        <v>2049.58</v>
      </c>
      <c r="X18" s="20">
        <v>4046.47</v>
      </c>
      <c r="Y18" s="20">
        <v>1455.56</v>
      </c>
      <c r="Z18" s="20">
        <v>14.6</v>
      </c>
      <c r="AA18" s="24">
        <v>618.15</v>
      </c>
      <c r="AB18" s="20">
        <v>376.23</v>
      </c>
      <c r="AC18" s="20">
        <v>5108.9799999999996</v>
      </c>
      <c r="AD18" s="20">
        <v>24.4</v>
      </c>
      <c r="AE18" s="39">
        <v>72.88</v>
      </c>
      <c r="AF18" s="20">
        <v>4961.26</v>
      </c>
    </row>
    <row r="19" spans="1:32" s="20" customFormat="1">
      <c r="A19" s="21">
        <v>28</v>
      </c>
      <c r="B19" s="22">
        <v>222</v>
      </c>
      <c r="C19" s="20" t="s">
        <v>60</v>
      </c>
      <c r="D19" s="22">
        <v>192</v>
      </c>
      <c r="E19" s="145">
        <v>0</v>
      </c>
      <c r="F19" s="18">
        <v>4.9000000000000004</v>
      </c>
      <c r="G19" s="18">
        <v>4.9000000000000004</v>
      </c>
      <c r="H19" s="18">
        <v>12.2</v>
      </c>
      <c r="I19" s="18">
        <v>12.2</v>
      </c>
      <c r="J19" s="20">
        <v>26139.08</v>
      </c>
      <c r="K19" s="20">
        <v>253.98</v>
      </c>
      <c r="L19" s="20">
        <v>4.9000000000000004</v>
      </c>
      <c r="M19" s="20">
        <v>371.04</v>
      </c>
      <c r="N19" s="20">
        <v>1752.34</v>
      </c>
      <c r="O19" s="20">
        <v>73.2</v>
      </c>
      <c r="P19" s="20">
        <v>97.93</v>
      </c>
      <c r="Q19" s="20">
        <v>4.9000000000000004</v>
      </c>
      <c r="R19" s="39">
        <v>887.2</v>
      </c>
      <c r="S19" s="20">
        <v>753.54</v>
      </c>
      <c r="T19" s="20">
        <v>14.6</v>
      </c>
      <c r="U19" s="20">
        <v>548.19000000000005</v>
      </c>
      <c r="V19" s="20">
        <v>7.3</v>
      </c>
      <c r="W19" s="20">
        <v>1645.95</v>
      </c>
      <c r="X19" s="20">
        <v>1933.19</v>
      </c>
      <c r="Y19" s="20">
        <v>1377.73</v>
      </c>
      <c r="Z19" s="20">
        <v>14.6</v>
      </c>
      <c r="AA19" s="24">
        <v>666.01</v>
      </c>
      <c r="AB19" s="20">
        <v>465.42</v>
      </c>
      <c r="AC19" s="20">
        <v>5509.79</v>
      </c>
      <c r="AD19" s="20">
        <v>24.4</v>
      </c>
      <c r="AE19" s="39">
        <v>2.4</v>
      </c>
      <c r="AF19" s="20">
        <v>5463.83</v>
      </c>
    </row>
    <row r="20" spans="1:32" s="20" customFormat="1">
      <c r="A20" s="21">
        <v>29</v>
      </c>
      <c r="B20" s="22">
        <v>223</v>
      </c>
      <c r="C20" s="20" t="s">
        <v>60</v>
      </c>
      <c r="D20" s="22">
        <v>193</v>
      </c>
      <c r="E20" s="145">
        <v>0</v>
      </c>
      <c r="F20" s="19">
        <v>4.9000000000000004</v>
      </c>
      <c r="G20" s="19">
        <v>4.9000000000000004</v>
      </c>
      <c r="H20" s="18">
        <v>12.2</v>
      </c>
      <c r="I20" s="20">
        <v>1225.17</v>
      </c>
      <c r="J20" s="20">
        <v>10240.11</v>
      </c>
      <c r="K20" s="20">
        <v>207.71</v>
      </c>
      <c r="L20" s="20">
        <v>4.9000000000000004</v>
      </c>
      <c r="M20" s="20">
        <v>212.35</v>
      </c>
      <c r="N20" s="20">
        <v>763.99</v>
      </c>
      <c r="O20" s="20">
        <v>73.2</v>
      </c>
      <c r="P20" s="20">
        <v>97.31</v>
      </c>
      <c r="Q20" s="20">
        <v>4.9000000000000004</v>
      </c>
      <c r="R20" s="39">
        <v>610.88</v>
      </c>
      <c r="S20" s="20">
        <v>534.71</v>
      </c>
      <c r="T20" s="20">
        <v>14.6</v>
      </c>
      <c r="U20" s="20">
        <v>592.02</v>
      </c>
      <c r="V20" s="20">
        <v>7.3</v>
      </c>
      <c r="W20" s="20">
        <v>1541.97</v>
      </c>
      <c r="X20" s="20">
        <v>3711</v>
      </c>
      <c r="Y20" s="20">
        <v>1166.67</v>
      </c>
      <c r="Z20" s="20">
        <v>14.6</v>
      </c>
      <c r="AA20" s="24">
        <v>384.59</v>
      </c>
      <c r="AB20" s="20">
        <v>305.64999999999998</v>
      </c>
      <c r="AC20" s="20">
        <v>3370.4</v>
      </c>
      <c r="AD20" s="20">
        <v>24.4</v>
      </c>
      <c r="AE20" s="39">
        <v>139.18</v>
      </c>
      <c r="AF20" s="20">
        <v>6534.11</v>
      </c>
    </row>
    <row r="21" spans="1:32" s="20" customFormat="1">
      <c r="A21" s="21"/>
      <c r="B21" s="22"/>
      <c r="C21" s="20" t="s">
        <v>60</v>
      </c>
      <c r="D21" s="22">
        <v>194</v>
      </c>
      <c r="E21" s="145"/>
      <c r="F21" s="19">
        <v>4.9000000000000004</v>
      </c>
      <c r="G21" s="20">
        <v>0.46</v>
      </c>
      <c r="H21" s="18">
        <v>12.2</v>
      </c>
      <c r="I21" s="18">
        <v>12.2</v>
      </c>
      <c r="J21" s="20">
        <v>2240.83</v>
      </c>
      <c r="K21" s="20">
        <v>2.4</v>
      </c>
      <c r="L21" s="20">
        <v>4.9000000000000004</v>
      </c>
      <c r="M21" s="20">
        <v>17.59</v>
      </c>
      <c r="N21" s="20">
        <v>8.08</v>
      </c>
      <c r="O21" s="20">
        <v>73.2</v>
      </c>
      <c r="P21" s="20">
        <v>0.2</v>
      </c>
      <c r="Q21" s="20">
        <v>4.9000000000000004</v>
      </c>
      <c r="R21" s="39">
        <v>7.3</v>
      </c>
      <c r="S21" s="20">
        <v>190.45</v>
      </c>
      <c r="T21" s="20">
        <v>14.6</v>
      </c>
      <c r="U21" s="20">
        <v>52.56</v>
      </c>
      <c r="V21" s="20">
        <v>7.3</v>
      </c>
      <c r="W21" s="20">
        <v>58.43</v>
      </c>
      <c r="X21" s="20">
        <v>870.65</v>
      </c>
      <c r="Y21" s="20">
        <v>182.42</v>
      </c>
      <c r="Z21" s="20">
        <v>14.6</v>
      </c>
      <c r="AA21" s="24">
        <v>6.68</v>
      </c>
      <c r="AB21" s="20">
        <v>6.86</v>
      </c>
      <c r="AC21" s="20">
        <v>750.79</v>
      </c>
      <c r="AD21" s="20">
        <v>24.4</v>
      </c>
      <c r="AE21" s="39">
        <v>13.75</v>
      </c>
      <c r="AF21" s="20">
        <v>1794.09</v>
      </c>
    </row>
    <row r="22" spans="1:32" s="20" customFormat="1">
      <c r="A22" s="21"/>
      <c r="B22" s="22"/>
      <c r="C22" s="20" t="s">
        <v>60</v>
      </c>
      <c r="D22" s="22">
        <v>195</v>
      </c>
      <c r="E22" s="145"/>
      <c r="F22" s="19">
        <v>4.9000000000000004</v>
      </c>
      <c r="G22" s="20">
        <v>0.7</v>
      </c>
      <c r="H22" s="18">
        <v>12.2</v>
      </c>
      <c r="I22" s="18">
        <v>12.2</v>
      </c>
      <c r="J22" s="20">
        <v>6027.06</v>
      </c>
      <c r="K22" s="20">
        <v>5.26</v>
      </c>
      <c r="L22" s="20">
        <v>4.9000000000000004</v>
      </c>
      <c r="M22" s="20">
        <v>50.96</v>
      </c>
      <c r="N22" s="20">
        <v>14.02</v>
      </c>
      <c r="O22" s="20">
        <v>73.2</v>
      </c>
      <c r="P22" s="20">
        <v>12.5</v>
      </c>
      <c r="Q22" s="20">
        <v>4.9000000000000004</v>
      </c>
      <c r="R22" s="39">
        <v>18.829999999999998</v>
      </c>
      <c r="S22" s="20">
        <v>232.01</v>
      </c>
      <c r="T22" s="20">
        <v>14.6</v>
      </c>
      <c r="U22" s="20">
        <v>60.21</v>
      </c>
      <c r="V22" s="20">
        <v>7.3</v>
      </c>
      <c r="W22" s="20">
        <v>140.21</v>
      </c>
      <c r="X22" s="20">
        <v>810.3</v>
      </c>
      <c r="Y22" s="20">
        <v>364.01</v>
      </c>
      <c r="Z22" s="20">
        <v>14.6</v>
      </c>
      <c r="AA22" s="24">
        <v>14.28</v>
      </c>
      <c r="AB22" s="20">
        <v>10.130000000000001</v>
      </c>
      <c r="AC22" s="20">
        <v>1336.06</v>
      </c>
      <c r="AD22" s="20">
        <v>24.4</v>
      </c>
      <c r="AE22" s="39">
        <v>20.56</v>
      </c>
      <c r="AF22" s="20">
        <v>3441.66</v>
      </c>
    </row>
    <row r="23" spans="1:32" s="7" customFormat="1">
      <c r="A23" s="5">
        <v>3</v>
      </c>
      <c r="B23" s="6">
        <v>17</v>
      </c>
      <c r="C23" s="143" t="s">
        <v>61</v>
      </c>
      <c r="D23" s="6">
        <v>152</v>
      </c>
      <c r="E23" s="144">
        <v>0</v>
      </c>
      <c r="F23" s="18">
        <v>4.9000000000000004</v>
      </c>
      <c r="G23" s="18">
        <v>4.9000000000000004</v>
      </c>
      <c r="H23" s="18">
        <v>12.2</v>
      </c>
      <c r="I23" s="7">
        <v>2839.46</v>
      </c>
      <c r="J23" s="7">
        <v>6881.42</v>
      </c>
      <c r="K23" s="7">
        <v>205.41</v>
      </c>
      <c r="L23" s="7">
        <v>4.9000000000000004</v>
      </c>
      <c r="M23" s="7">
        <v>257.7</v>
      </c>
      <c r="N23" s="7">
        <v>12.2</v>
      </c>
      <c r="O23" s="7">
        <v>73.2</v>
      </c>
      <c r="P23" s="7">
        <v>275.88</v>
      </c>
      <c r="Q23" s="7">
        <v>4.9000000000000004</v>
      </c>
      <c r="R23" s="40">
        <v>758.57</v>
      </c>
      <c r="S23" s="7">
        <v>341.87</v>
      </c>
      <c r="T23" s="7">
        <v>14.6</v>
      </c>
      <c r="U23" s="7">
        <v>4.9000000000000004</v>
      </c>
      <c r="V23" s="7">
        <v>7.3</v>
      </c>
      <c r="W23" s="7">
        <v>2221.6</v>
      </c>
      <c r="X23" s="7">
        <v>3100.43</v>
      </c>
      <c r="Y23" s="7">
        <v>1279.3699999999999</v>
      </c>
      <c r="Z23" s="7">
        <v>14.6</v>
      </c>
      <c r="AA23" s="24">
        <v>456.01</v>
      </c>
      <c r="AB23" s="7">
        <v>259.97000000000003</v>
      </c>
      <c r="AC23" s="7">
        <v>2147.14</v>
      </c>
      <c r="AD23" s="7">
        <v>24.4</v>
      </c>
      <c r="AE23" s="40">
        <v>2.4</v>
      </c>
      <c r="AF23" s="7">
        <v>6806.84</v>
      </c>
    </row>
    <row r="24" spans="1:32" s="7" customFormat="1">
      <c r="A24" s="5">
        <v>4</v>
      </c>
      <c r="B24" s="6">
        <v>18</v>
      </c>
      <c r="C24" s="143" t="s">
        <v>61</v>
      </c>
      <c r="D24" s="6">
        <v>153</v>
      </c>
      <c r="E24" s="144">
        <v>0</v>
      </c>
      <c r="F24" s="19">
        <v>4.9000000000000004</v>
      </c>
      <c r="G24" s="7">
        <v>75.45</v>
      </c>
      <c r="H24" s="18">
        <v>12.2</v>
      </c>
      <c r="I24" s="7">
        <v>12605.45</v>
      </c>
      <c r="J24" s="7">
        <v>33777.54</v>
      </c>
      <c r="K24" s="7">
        <v>419.34</v>
      </c>
      <c r="L24" s="7">
        <v>232.33</v>
      </c>
      <c r="M24" s="7">
        <v>714.56</v>
      </c>
      <c r="N24" s="7">
        <v>12.2</v>
      </c>
      <c r="O24" s="7">
        <v>73.2</v>
      </c>
      <c r="P24" s="7">
        <v>748.11</v>
      </c>
      <c r="Q24" s="7">
        <v>4.9000000000000004</v>
      </c>
      <c r="R24" s="40">
        <v>1399.9</v>
      </c>
      <c r="S24" s="7">
        <v>140.54</v>
      </c>
      <c r="T24" s="7">
        <v>14.6</v>
      </c>
      <c r="U24" s="7">
        <v>439.23</v>
      </c>
      <c r="V24" s="7">
        <v>7.3</v>
      </c>
      <c r="W24" s="7">
        <v>2362.59</v>
      </c>
      <c r="X24" s="7">
        <v>3959.76</v>
      </c>
      <c r="Y24" s="7">
        <v>1482.96</v>
      </c>
      <c r="Z24" s="7">
        <v>954.14</v>
      </c>
      <c r="AA24" s="24">
        <v>937.45</v>
      </c>
      <c r="AB24" s="7">
        <v>305.64999999999998</v>
      </c>
      <c r="AC24" s="7">
        <v>5009.92</v>
      </c>
      <c r="AD24" s="7">
        <v>2515.4</v>
      </c>
      <c r="AE24" s="40">
        <v>144.07</v>
      </c>
      <c r="AF24" s="7">
        <v>8327.9699999999993</v>
      </c>
    </row>
    <row r="25" spans="1:32" s="7" customFormat="1">
      <c r="A25" s="5">
        <v>5</v>
      </c>
      <c r="B25" s="6">
        <v>19</v>
      </c>
      <c r="C25" s="143" t="s">
        <v>61</v>
      </c>
      <c r="D25" s="6">
        <v>154</v>
      </c>
      <c r="E25" s="144">
        <v>0</v>
      </c>
      <c r="F25" s="18">
        <v>4.9000000000000004</v>
      </c>
      <c r="G25" s="7">
        <v>67.78</v>
      </c>
      <c r="H25" s="18">
        <v>12.2</v>
      </c>
      <c r="I25" s="7">
        <v>4011.08</v>
      </c>
      <c r="J25" s="7">
        <v>27184.74</v>
      </c>
      <c r="K25" s="7">
        <v>410.61</v>
      </c>
      <c r="L25" s="7">
        <v>4.9000000000000004</v>
      </c>
      <c r="M25" s="7">
        <v>548.09</v>
      </c>
      <c r="N25" s="7">
        <v>2915.97</v>
      </c>
      <c r="O25" s="7">
        <v>73.2</v>
      </c>
      <c r="P25" s="7">
        <v>546.55999999999995</v>
      </c>
      <c r="Q25" s="7">
        <v>4.9000000000000004</v>
      </c>
      <c r="R25" s="40">
        <v>772.36</v>
      </c>
      <c r="S25" s="7">
        <v>12.2</v>
      </c>
      <c r="T25" s="7">
        <v>14.6</v>
      </c>
      <c r="U25" s="7">
        <v>4.9000000000000004</v>
      </c>
      <c r="V25" s="7">
        <v>7.3</v>
      </c>
      <c r="W25" s="7">
        <v>7172.58</v>
      </c>
      <c r="X25" s="7">
        <v>3543.7</v>
      </c>
      <c r="Y25" s="7">
        <v>1403.11</v>
      </c>
      <c r="Z25" s="7">
        <v>4051.5</v>
      </c>
      <c r="AA25" s="24">
        <v>1080.98</v>
      </c>
      <c r="AB25" s="7">
        <v>477.62</v>
      </c>
      <c r="AC25" s="7">
        <v>6173.31</v>
      </c>
      <c r="AD25" s="7">
        <v>2795.12</v>
      </c>
      <c r="AE25" s="40">
        <v>2.4</v>
      </c>
      <c r="AF25" s="7">
        <v>7325.17</v>
      </c>
    </row>
    <row r="26" spans="1:32" s="7" customFormat="1">
      <c r="A26" s="5"/>
      <c r="B26" s="6"/>
      <c r="D26" s="6">
        <v>155</v>
      </c>
      <c r="E26" s="144"/>
      <c r="F26" s="19">
        <v>4.9000000000000004</v>
      </c>
      <c r="G26" s="7">
        <v>1.22</v>
      </c>
      <c r="H26" s="18">
        <v>12.2</v>
      </c>
      <c r="I26" s="18">
        <v>12.2</v>
      </c>
      <c r="J26" s="7">
        <v>4051.05</v>
      </c>
      <c r="K26" s="7">
        <v>2.4</v>
      </c>
      <c r="L26" s="7">
        <v>4.9000000000000004</v>
      </c>
      <c r="M26" s="7">
        <v>12.05</v>
      </c>
      <c r="N26" s="7">
        <v>11.3</v>
      </c>
      <c r="O26" s="7">
        <v>73.2</v>
      </c>
      <c r="P26" s="7">
        <v>16.95</v>
      </c>
      <c r="Q26" s="7">
        <v>4.9000000000000004</v>
      </c>
      <c r="R26" s="40">
        <v>7.3</v>
      </c>
      <c r="S26" s="7">
        <v>12.2</v>
      </c>
      <c r="T26" s="7">
        <v>14.6</v>
      </c>
      <c r="U26" s="7">
        <v>46.89</v>
      </c>
      <c r="V26" s="7">
        <v>7.3</v>
      </c>
      <c r="W26" s="7">
        <v>77.42</v>
      </c>
      <c r="X26" s="7">
        <v>621.12</v>
      </c>
      <c r="Y26" s="7">
        <v>246.89</v>
      </c>
      <c r="Z26" s="7">
        <v>14.6</v>
      </c>
      <c r="AA26" s="24">
        <v>5.0599999999999996</v>
      </c>
      <c r="AB26" s="7">
        <v>5.54</v>
      </c>
      <c r="AC26" s="7">
        <v>1183.4000000000001</v>
      </c>
      <c r="AD26" s="7">
        <v>24.4</v>
      </c>
      <c r="AE26" s="40">
        <v>15.58</v>
      </c>
      <c r="AF26" s="7">
        <v>2684.67</v>
      </c>
    </row>
    <row r="27" spans="1:32" s="7" customFormat="1">
      <c r="A27" s="5"/>
      <c r="B27" s="6"/>
      <c r="D27" s="6">
        <v>156</v>
      </c>
      <c r="E27" s="144"/>
      <c r="F27" s="19">
        <v>4.9000000000000004</v>
      </c>
      <c r="G27" s="7">
        <v>0.39</v>
      </c>
      <c r="H27" s="18">
        <v>12.2</v>
      </c>
      <c r="I27" s="18">
        <v>12.2</v>
      </c>
      <c r="J27" s="7">
        <v>14.6</v>
      </c>
      <c r="K27" s="7">
        <v>2.4</v>
      </c>
      <c r="L27" s="7">
        <v>4.9000000000000004</v>
      </c>
      <c r="M27" s="7">
        <v>2.4</v>
      </c>
      <c r="N27" s="7">
        <v>0.7</v>
      </c>
      <c r="O27" s="7">
        <v>73.2</v>
      </c>
      <c r="P27" s="7">
        <v>0.2</v>
      </c>
      <c r="Q27" s="7">
        <v>4.9000000000000004</v>
      </c>
      <c r="R27" s="40">
        <v>7.3</v>
      </c>
      <c r="S27" s="7">
        <v>12.2</v>
      </c>
      <c r="T27" s="7">
        <v>14.6</v>
      </c>
      <c r="U27" s="7">
        <v>26.07</v>
      </c>
      <c r="V27" s="7">
        <v>7.3</v>
      </c>
      <c r="W27" s="7">
        <v>12.2</v>
      </c>
      <c r="X27" s="7">
        <v>29.3</v>
      </c>
      <c r="Y27" s="7">
        <v>2.4</v>
      </c>
      <c r="Z27" s="7">
        <v>14.6</v>
      </c>
      <c r="AA27" s="24">
        <v>4.9000000000000004</v>
      </c>
      <c r="AB27" s="7">
        <v>2.4</v>
      </c>
      <c r="AC27" s="7">
        <v>53.64</v>
      </c>
      <c r="AD27" s="7">
        <v>24.4</v>
      </c>
      <c r="AE27" s="40">
        <v>2.4</v>
      </c>
      <c r="AF27" s="7">
        <v>11.96</v>
      </c>
    </row>
    <row r="28" spans="1:32" s="7" customFormat="1">
      <c r="A28" s="5"/>
      <c r="B28" s="6"/>
      <c r="D28" s="6">
        <v>157</v>
      </c>
      <c r="E28" s="6"/>
      <c r="F28" s="19">
        <v>4.9000000000000004</v>
      </c>
      <c r="G28" s="7">
        <v>1</v>
      </c>
      <c r="H28" s="18">
        <v>12.2</v>
      </c>
      <c r="I28" s="7">
        <v>285.47000000000003</v>
      </c>
      <c r="J28" s="7">
        <v>9436.08</v>
      </c>
      <c r="K28" s="7">
        <v>2.4</v>
      </c>
      <c r="L28" s="7">
        <v>4.9000000000000004</v>
      </c>
      <c r="M28" s="7">
        <v>17.23</v>
      </c>
      <c r="N28" s="7">
        <v>4.54</v>
      </c>
      <c r="O28" s="7">
        <v>73.2</v>
      </c>
      <c r="P28" s="7">
        <v>110.85</v>
      </c>
      <c r="Q28" s="7">
        <v>4.9000000000000004</v>
      </c>
      <c r="R28" s="40">
        <v>0.56999999999999995</v>
      </c>
      <c r="S28" s="7">
        <v>119.71</v>
      </c>
      <c r="T28" s="7">
        <v>14.6</v>
      </c>
      <c r="U28" s="7">
        <v>59.4</v>
      </c>
      <c r="V28" s="7">
        <v>7.3</v>
      </c>
      <c r="W28" s="7">
        <v>52.82</v>
      </c>
      <c r="X28" s="7">
        <v>29.3</v>
      </c>
      <c r="Y28" s="7">
        <v>102.01</v>
      </c>
      <c r="Z28" s="7">
        <v>14.6</v>
      </c>
      <c r="AA28" s="24">
        <v>3.52</v>
      </c>
      <c r="AB28" s="7">
        <v>3.31</v>
      </c>
      <c r="AC28" s="7">
        <v>892.99</v>
      </c>
      <c r="AD28" s="7">
        <v>24.4</v>
      </c>
      <c r="AE28" s="40">
        <v>2.4</v>
      </c>
      <c r="AF28" s="7">
        <v>1008.3</v>
      </c>
    </row>
    <row r="29" spans="1:32" s="31" customFormat="1" ht="16">
      <c r="A29" s="30"/>
      <c r="B29" s="98" t="s">
        <v>45</v>
      </c>
      <c r="C29" s="98"/>
      <c r="D29" s="98"/>
      <c r="E29" s="98"/>
      <c r="F29" s="30">
        <f t="shared" ref="F29:AA29" si="0">AVERAGE(F$2:F$28)</f>
        <v>9.0992307692307737</v>
      </c>
      <c r="G29" s="30">
        <f t="shared" si="0"/>
        <v>9.1303846153846155</v>
      </c>
      <c r="H29" s="30">
        <f t="shared" si="0"/>
        <v>62.706538461538507</v>
      </c>
      <c r="I29" s="30">
        <f t="shared" si="0"/>
        <v>1481.571923076923</v>
      </c>
      <c r="J29" s="30">
        <f t="shared" si="0"/>
        <v>12349.994999999999</v>
      </c>
      <c r="K29" s="30">
        <f t="shared" si="0"/>
        <v>119.43576923076924</v>
      </c>
      <c r="L29" s="30">
        <f t="shared" si="0"/>
        <v>21.021538461538455</v>
      </c>
      <c r="M29" s="30">
        <f t="shared" si="0"/>
        <v>259.65846153846155</v>
      </c>
      <c r="N29" s="30">
        <f t="shared" si="0"/>
        <v>528.74038461538464</v>
      </c>
      <c r="O29" s="30">
        <f t="shared" si="0"/>
        <v>189.2949999999999</v>
      </c>
      <c r="P29" s="30">
        <f t="shared" si="0"/>
        <v>166.96115384615385</v>
      </c>
      <c r="Q29" s="30">
        <f t="shared" si="0"/>
        <v>23.105769230769219</v>
      </c>
      <c r="R29" s="41">
        <f t="shared" si="0"/>
        <v>442.53730769230759</v>
      </c>
      <c r="S29" s="30">
        <f t="shared" si="0"/>
        <v>304.19230769230768</v>
      </c>
      <c r="T29" s="30">
        <f t="shared" si="0"/>
        <v>46.90461538461534</v>
      </c>
      <c r="U29" s="30">
        <f t="shared" si="0"/>
        <v>170.18730769230768</v>
      </c>
      <c r="V29" s="30">
        <f t="shared" si="0"/>
        <v>15.465769230769238</v>
      </c>
      <c r="W29" s="30">
        <f t="shared" si="0"/>
        <v>1416.9919230769228</v>
      </c>
      <c r="X29" s="30">
        <f t="shared" si="0"/>
        <v>2157.0703846153851</v>
      </c>
      <c r="Y29" s="30">
        <f t="shared" si="0"/>
        <v>709.23730769230758</v>
      </c>
      <c r="Z29" s="30">
        <f t="shared" si="0"/>
        <v>254.92615384615385</v>
      </c>
      <c r="AA29" s="30">
        <f t="shared" si="0"/>
        <v>280.98730769230775</v>
      </c>
      <c r="AB29" s="30">
        <f>AVERAGE(AB$2:AB$5)</f>
        <v>175.83750000000003</v>
      </c>
      <c r="AC29" s="30">
        <f>AVERAGE(AC$2:AC$28)</f>
        <v>2563.6819230769229</v>
      </c>
      <c r="AD29" s="30">
        <f>AVERAGE(AD$2:AD$28)</f>
        <v>300.97269230769228</v>
      </c>
      <c r="AE29" s="41">
        <f>AVERAGE(AE$2:AE$28)</f>
        <v>40.226538461538468</v>
      </c>
      <c r="AF29" s="30">
        <f>AVERAGE(AF$2:AF$28)</f>
        <v>4421.582692307692</v>
      </c>
    </row>
    <row r="30" spans="1:32" s="31" customFormat="1" ht="16">
      <c r="A30" s="30"/>
      <c r="B30" s="98" t="s">
        <v>43</v>
      </c>
      <c r="C30" s="98"/>
      <c r="D30" s="98"/>
      <c r="E30" s="98"/>
      <c r="F30" s="30">
        <f t="shared" ref="F30:AA30" si="1">STDEV(F$2:F$28)</f>
        <v>14.948129226917176</v>
      </c>
      <c r="G30" s="30">
        <f t="shared" si="1"/>
        <v>18.669014217310828</v>
      </c>
      <c r="H30" s="30">
        <f t="shared" si="1"/>
        <v>173.89473857347849</v>
      </c>
      <c r="I30" s="30">
        <f t="shared" si="1"/>
        <v>2596.7241976937321</v>
      </c>
      <c r="J30" s="30">
        <f t="shared" si="1"/>
        <v>8057.3074384100591</v>
      </c>
      <c r="K30" s="30">
        <f t="shared" si="1"/>
        <v>140.49777983080236</v>
      </c>
      <c r="L30" s="30">
        <f t="shared" si="1"/>
        <v>49.395322668633924</v>
      </c>
      <c r="M30" s="30">
        <f t="shared" si="1"/>
        <v>248.29823530089473</v>
      </c>
      <c r="N30" s="30">
        <f t="shared" si="1"/>
        <v>817.76439011480932</v>
      </c>
      <c r="O30" s="30">
        <f t="shared" si="1"/>
        <v>365.23003974207847</v>
      </c>
      <c r="P30" s="30">
        <f t="shared" si="1"/>
        <v>177.29702967228582</v>
      </c>
      <c r="Q30" s="30">
        <f t="shared" si="1"/>
        <v>50.832082953432206</v>
      </c>
      <c r="R30" s="41">
        <f t="shared" si="1"/>
        <v>552.18574441256771</v>
      </c>
      <c r="S30" s="30">
        <f t="shared" si="1"/>
        <v>288.52928496508207</v>
      </c>
      <c r="T30" s="30">
        <f t="shared" si="1"/>
        <v>79.61586642024416</v>
      </c>
      <c r="U30" s="30">
        <f t="shared" si="1"/>
        <v>231.21694577271265</v>
      </c>
      <c r="V30" s="30">
        <f t="shared" si="1"/>
        <v>23.502923251898174</v>
      </c>
      <c r="W30" s="30">
        <f t="shared" si="1"/>
        <v>1542.3897713224615</v>
      </c>
      <c r="X30" s="30">
        <f t="shared" si="1"/>
        <v>1903.6102983551659</v>
      </c>
      <c r="Y30" s="30">
        <f t="shared" si="1"/>
        <v>567.18122904452832</v>
      </c>
      <c r="Z30" s="30">
        <f t="shared" si="1"/>
        <v>812.55627102165397</v>
      </c>
      <c r="AA30" s="30">
        <f t="shared" si="1"/>
        <v>330.35315560845112</v>
      </c>
      <c r="AB30" s="30">
        <f>STDEV(AB$2:AB$5)</f>
        <v>188.93012030466008</v>
      </c>
      <c r="AC30" s="30">
        <f>STDEV(AC$2:AC$28)</f>
        <v>1920.8979296985449</v>
      </c>
      <c r="AD30" s="30">
        <f>STDEV(AD$2:AD$28)</f>
        <v>778.24249128691338</v>
      </c>
      <c r="AE30" s="41">
        <f>STDEV(AE$2:AE$28)</f>
        <v>57.231285915471616</v>
      </c>
      <c r="AF30" s="30">
        <f>STDEV(AF$2:AF$28)</f>
        <v>2547.1681448016857</v>
      </c>
    </row>
    <row r="31" spans="1:32" s="38" customFormat="1" ht="16">
      <c r="A31" s="37"/>
      <c r="B31" s="99" t="s">
        <v>44</v>
      </c>
      <c r="C31" s="99"/>
      <c r="D31" s="99"/>
      <c r="E31" s="99"/>
      <c r="F31" s="37">
        <f t="shared" ref="F31:AA31" si="2">F30/SQRT(COUNTIF(F2:F28,"&lt;&gt;=1"))</f>
        <v>2.8767688110139815</v>
      </c>
      <c r="G31" s="37">
        <f t="shared" si="2"/>
        <v>3.5928534612897858</v>
      </c>
      <c r="H31" s="37">
        <f t="shared" si="2"/>
        <v>33.466058042019135</v>
      </c>
      <c r="I31" s="37">
        <f t="shared" si="2"/>
        <v>499.73980484989704</v>
      </c>
      <c r="J31" s="37">
        <f t="shared" si="2"/>
        <v>1550.6295395032071</v>
      </c>
      <c r="K31" s="37">
        <f t="shared" si="2"/>
        <v>27.038810335286172</v>
      </c>
      <c r="L31" s="37">
        <f t="shared" si="2"/>
        <v>9.5061342798147397</v>
      </c>
      <c r="M31" s="37">
        <f t="shared" si="2"/>
        <v>47.785017663426871</v>
      </c>
      <c r="N31" s="37">
        <f t="shared" si="2"/>
        <v>157.37883025549175</v>
      </c>
      <c r="O31" s="37">
        <f t="shared" si="2"/>
        <v>70.288553920408901</v>
      </c>
      <c r="P31" s="37">
        <f t="shared" si="2"/>
        <v>34.120829269271759</v>
      </c>
      <c r="Q31" s="37">
        <f t="shared" si="2"/>
        <v>9.7826389255444894</v>
      </c>
      <c r="R31" s="42">
        <f t="shared" si="2"/>
        <v>106.26819605975662</v>
      </c>
      <c r="S31" s="37">
        <f t="shared" si="2"/>
        <v>55.527486781226791</v>
      </c>
      <c r="T31" s="37">
        <f t="shared" si="2"/>
        <v>15.32208063649775</v>
      </c>
      <c r="U31" s="37">
        <f t="shared" si="2"/>
        <v>44.497721961026251</v>
      </c>
      <c r="V31" s="37">
        <f t="shared" si="2"/>
        <v>4.5231396887421749</v>
      </c>
      <c r="W31" s="37">
        <f t="shared" si="2"/>
        <v>296.83304988944946</v>
      </c>
      <c r="X31" s="37">
        <f t="shared" si="2"/>
        <v>366.34997272916627</v>
      </c>
      <c r="Y31" s="37">
        <f t="shared" si="2"/>
        <v>109.1540784227204</v>
      </c>
      <c r="Z31" s="37">
        <f t="shared" si="2"/>
        <v>156.37652726869013</v>
      </c>
      <c r="AA31" s="37">
        <f t="shared" si="2"/>
        <v>63.576494439393862</v>
      </c>
      <c r="AB31" s="37">
        <f>AB30/SQRT(COUNTIF(X$2:X$5,"&gt;=1"))</f>
        <v>94.46506015233004</v>
      </c>
      <c r="AC31" s="37">
        <f>AC30/SQRT(COUNTIF(AC2:AC28,"&lt;&gt;=1"))</f>
        <v>369.67697893241655</v>
      </c>
      <c r="AD31" s="37">
        <f>AD30/SQRT(COUNTIF(AD2:AD28,"&lt;&gt;=1"))</f>
        <v>149.77283727976814</v>
      </c>
      <c r="AE31" s="42">
        <f>AE30/SQRT(COUNTIF(AE2:AE28,"&lt;&gt;=1"))</f>
        <v>11.014166109788658</v>
      </c>
      <c r="AF31" s="37">
        <f>AF30/SQRT(COUNTIF(AF2:AF28,"&lt;&gt;=1"))</f>
        <v>490.20273802416426</v>
      </c>
    </row>
    <row r="32" spans="1:32" s="31" customFormat="1" ht="16">
      <c r="A32" s="30"/>
      <c r="B32" s="98" t="s">
        <v>46</v>
      </c>
      <c r="C32" s="98"/>
      <c r="D32" s="98"/>
      <c r="E32" s="98"/>
      <c r="F32" s="30">
        <f t="shared" ref="F32:AA32" si="3">COUNTIF(F$2:F$28, "&gt;=1")</f>
        <v>26</v>
      </c>
      <c r="G32" s="30">
        <f t="shared" si="3"/>
        <v>20</v>
      </c>
      <c r="H32" s="30">
        <f t="shared" si="3"/>
        <v>26</v>
      </c>
      <c r="I32" s="30">
        <f t="shared" si="3"/>
        <v>26</v>
      </c>
      <c r="J32" s="30">
        <f t="shared" si="3"/>
        <v>26</v>
      </c>
      <c r="K32" s="30">
        <f t="shared" si="3"/>
        <v>26</v>
      </c>
      <c r="L32" s="30">
        <f t="shared" si="3"/>
        <v>26</v>
      </c>
      <c r="M32" s="30">
        <f t="shared" si="3"/>
        <v>26</v>
      </c>
      <c r="N32" s="30">
        <f t="shared" si="3"/>
        <v>25</v>
      </c>
      <c r="O32" s="30">
        <f t="shared" si="3"/>
        <v>26</v>
      </c>
      <c r="P32" s="30">
        <f t="shared" si="3"/>
        <v>24</v>
      </c>
      <c r="Q32" s="30">
        <f t="shared" si="3"/>
        <v>26</v>
      </c>
      <c r="R32" s="41">
        <f t="shared" si="3"/>
        <v>25</v>
      </c>
      <c r="S32" s="30">
        <f t="shared" si="3"/>
        <v>26</v>
      </c>
      <c r="T32" s="30">
        <f t="shared" si="3"/>
        <v>26</v>
      </c>
      <c r="U32" s="30">
        <f t="shared" si="3"/>
        <v>26</v>
      </c>
      <c r="V32" s="30">
        <f t="shared" si="3"/>
        <v>26</v>
      </c>
      <c r="W32" s="30">
        <f t="shared" si="3"/>
        <v>26</v>
      </c>
      <c r="X32" s="30">
        <f t="shared" si="3"/>
        <v>26</v>
      </c>
      <c r="Y32" s="30">
        <f t="shared" si="3"/>
        <v>26</v>
      </c>
      <c r="Z32" s="30">
        <f t="shared" si="3"/>
        <v>26</v>
      </c>
      <c r="AA32" s="30">
        <f t="shared" si="3"/>
        <v>26</v>
      </c>
      <c r="AB32" s="30">
        <f>COUNTIF(AB$2:AB$5, "&gt;=1")</f>
        <v>4</v>
      </c>
      <c r="AC32" s="30">
        <f>COUNTIF(AC$2:AC$28, "&gt;=1")</f>
        <v>26</v>
      </c>
      <c r="AD32" s="30">
        <f>COUNTIF(AD$2:AD$28, "&gt;=1")</f>
        <v>25</v>
      </c>
      <c r="AE32" s="41">
        <f>COUNTIF(AE$2:AE$28, "&gt;=1")</f>
        <v>26</v>
      </c>
      <c r="AF32" s="30">
        <f>COUNTIF(AF$2:AF$28, "&gt;=1")</f>
        <v>26</v>
      </c>
    </row>
    <row r="33" spans="1:32" s="9" customFormat="1">
      <c r="A33" s="8"/>
      <c r="B33" s="8"/>
      <c r="C33" s="8"/>
      <c r="D33" s="8"/>
      <c r="E33" s="1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43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43"/>
      <c r="AF33" s="1"/>
    </row>
    <row r="34" spans="1:32" s="7" customFormat="1">
      <c r="A34" s="5">
        <v>6</v>
      </c>
      <c r="B34" s="6">
        <v>26</v>
      </c>
      <c r="C34" s="7" t="s">
        <v>47</v>
      </c>
      <c r="D34" s="6">
        <v>115</v>
      </c>
      <c r="E34" s="146">
        <v>3</v>
      </c>
      <c r="F34" s="7">
        <v>4.9000000000000004</v>
      </c>
      <c r="G34" s="7">
        <v>4.9000000000000004</v>
      </c>
      <c r="H34" s="7">
        <v>12.2</v>
      </c>
      <c r="I34" s="7">
        <v>12.2</v>
      </c>
      <c r="J34" s="7">
        <v>5902.94</v>
      </c>
      <c r="K34" s="7">
        <v>272.08</v>
      </c>
      <c r="L34" s="7">
        <v>4.9000000000000004</v>
      </c>
      <c r="M34" s="7">
        <v>301.64999999999998</v>
      </c>
      <c r="N34" s="7">
        <v>688.63</v>
      </c>
      <c r="O34" s="7">
        <v>73.2</v>
      </c>
      <c r="P34" s="7">
        <v>93.65</v>
      </c>
      <c r="Q34" s="7">
        <v>4.9000000000000004</v>
      </c>
      <c r="R34" s="40">
        <v>488.83</v>
      </c>
      <c r="S34" s="7">
        <v>560.29999999999995</v>
      </c>
      <c r="T34" s="7">
        <v>14.6</v>
      </c>
      <c r="U34" s="7">
        <v>4.9000000000000004</v>
      </c>
      <c r="V34" s="7">
        <v>7.3</v>
      </c>
      <c r="W34" s="7">
        <v>2497.14</v>
      </c>
      <c r="X34" s="7">
        <v>2928.17</v>
      </c>
      <c r="Y34" s="7">
        <v>858.48</v>
      </c>
      <c r="Z34" s="7">
        <v>14.6</v>
      </c>
      <c r="AA34" s="24">
        <v>561.51</v>
      </c>
      <c r="AB34" s="7">
        <v>268.18</v>
      </c>
      <c r="AC34" s="7">
        <v>4545.62</v>
      </c>
      <c r="AD34" s="7">
        <v>24.4</v>
      </c>
      <c r="AE34" s="40">
        <v>2.4</v>
      </c>
      <c r="AF34" s="7">
        <v>5654.74</v>
      </c>
    </row>
    <row r="35" spans="1:32" s="7" customFormat="1">
      <c r="A35" s="5">
        <v>7</v>
      </c>
      <c r="B35" s="6">
        <v>27</v>
      </c>
      <c r="C35" s="7" t="s">
        <v>47</v>
      </c>
      <c r="D35" s="6">
        <v>116</v>
      </c>
      <c r="E35" s="146">
        <v>3</v>
      </c>
      <c r="F35" s="7">
        <v>4.9000000000000004</v>
      </c>
      <c r="G35" s="7">
        <v>4.9000000000000004</v>
      </c>
      <c r="H35" s="7">
        <v>12.2</v>
      </c>
      <c r="I35" s="7">
        <v>12.2</v>
      </c>
      <c r="J35" s="7">
        <v>7374.71</v>
      </c>
      <c r="K35" s="7">
        <v>197.6</v>
      </c>
      <c r="L35" s="7">
        <v>4.9000000000000004</v>
      </c>
      <c r="M35" s="7">
        <v>280.49</v>
      </c>
      <c r="N35" s="7">
        <v>785.81</v>
      </c>
      <c r="O35" s="7">
        <v>73.2</v>
      </c>
      <c r="P35" s="7">
        <v>55.47</v>
      </c>
      <c r="Q35" s="7">
        <v>4.9000000000000004</v>
      </c>
      <c r="R35" s="40">
        <v>545.99</v>
      </c>
      <c r="S35" s="7">
        <v>585.53</v>
      </c>
      <c r="T35" s="7">
        <v>14.6</v>
      </c>
      <c r="U35" s="7">
        <v>556.63</v>
      </c>
      <c r="V35" s="7">
        <v>7.3</v>
      </c>
      <c r="W35" s="7">
        <v>1579.17</v>
      </c>
      <c r="X35" s="7">
        <v>8727.68</v>
      </c>
      <c r="Y35" s="7">
        <v>910.72</v>
      </c>
      <c r="Z35" s="7">
        <v>14.6</v>
      </c>
      <c r="AA35" s="24">
        <v>538.04</v>
      </c>
      <c r="AB35" s="7">
        <v>254.55</v>
      </c>
      <c r="AC35" s="7">
        <v>3949.64</v>
      </c>
      <c r="AD35" s="7">
        <v>1823.7</v>
      </c>
      <c r="AE35" s="40">
        <v>115.23</v>
      </c>
      <c r="AF35" s="7">
        <v>3595.06</v>
      </c>
    </row>
    <row r="36" spans="1:32" s="7" customFormat="1">
      <c r="A36" s="5">
        <v>36</v>
      </c>
      <c r="B36" s="6">
        <v>29</v>
      </c>
      <c r="C36" s="7" t="s">
        <v>47</v>
      </c>
      <c r="D36" s="6">
        <v>118</v>
      </c>
      <c r="E36" s="146">
        <v>3</v>
      </c>
      <c r="F36" s="7">
        <v>4.9000000000000004</v>
      </c>
      <c r="G36" s="7">
        <v>4.9000000000000004</v>
      </c>
      <c r="H36" s="3">
        <v>167</v>
      </c>
      <c r="I36" s="3">
        <v>1056</v>
      </c>
      <c r="J36" s="7">
        <v>8671.7199999999993</v>
      </c>
      <c r="K36" s="7">
        <v>244.62</v>
      </c>
      <c r="L36" s="7">
        <v>34.299999999999997</v>
      </c>
      <c r="M36" s="7">
        <v>254.3</v>
      </c>
      <c r="N36" s="7">
        <v>365</v>
      </c>
      <c r="O36" s="7">
        <v>34.5</v>
      </c>
      <c r="P36" s="7">
        <v>122.4</v>
      </c>
      <c r="Q36" s="7">
        <v>27.3</v>
      </c>
      <c r="R36" s="40">
        <v>895</v>
      </c>
      <c r="S36" s="7">
        <v>210</v>
      </c>
      <c r="T36" s="7">
        <v>87.8</v>
      </c>
      <c r="U36" s="7">
        <v>506.77</v>
      </c>
      <c r="V36" s="7">
        <v>94.5</v>
      </c>
      <c r="W36" s="7">
        <v>1069.3499999999999</v>
      </c>
      <c r="X36" s="7">
        <v>4275.93</v>
      </c>
      <c r="Y36" s="7">
        <v>625.55999999999995</v>
      </c>
      <c r="Z36" s="7">
        <v>233.2</v>
      </c>
      <c r="AA36" s="24">
        <v>393.75</v>
      </c>
      <c r="AB36" s="7">
        <v>256.74</v>
      </c>
      <c r="AC36" s="7">
        <v>2084.81</v>
      </c>
      <c r="AD36" s="7">
        <v>1435.8</v>
      </c>
      <c r="AE36" s="40">
        <v>136</v>
      </c>
      <c r="AF36" s="7">
        <v>5299.92</v>
      </c>
    </row>
    <row r="37" spans="1:32" s="7" customFormat="1">
      <c r="A37" s="5"/>
      <c r="B37" s="6"/>
      <c r="C37" s="7" t="s">
        <v>47</v>
      </c>
      <c r="D37" s="6">
        <v>119</v>
      </c>
      <c r="E37" s="146"/>
      <c r="F37" s="7">
        <v>4.9000000000000004</v>
      </c>
      <c r="G37" s="3">
        <v>1.59</v>
      </c>
      <c r="H37" s="7">
        <v>12.2</v>
      </c>
      <c r="I37" s="7">
        <v>12.2</v>
      </c>
      <c r="J37" s="7">
        <v>485.69</v>
      </c>
      <c r="K37" s="7">
        <v>3.44</v>
      </c>
      <c r="L37" s="7">
        <v>4.9000000000000004</v>
      </c>
      <c r="M37" s="7">
        <v>27.16</v>
      </c>
      <c r="N37" s="7">
        <v>11.3</v>
      </c>
      <c r="O37" s="7">
        <v>73.2</v>
      </c>
      <c r="P37" s="7">
        <v>10.039999999999999</v>
      </c>
      <c r="Q37" s="7">
        <v>4.9000000000000004</v>
      </c>
      <c r="R37" s="40">
        <v>1.75</v>
      </c>
      <c r="S37" s="7">
        <v>392.22</v>
      </c>
      <c r="T37" s="7">
        <v>14.6</v>
      </c>
      <c r="U37" s="7">
        <v>74.19</v>
      </c>
      <c r="V37" s="7">
        <v>17.97</v>
      </c>
      <c r="W37" s="7">
        <v>105.79</v>
      </c>
      <c r="X37" s="7">
        <v>1083.72</v>
      </c>
      <c r="Y37" s="7">
        <v>69.41</v>
      </c>
      <c r="Z37" s="7">
        <v>14.6</v>
      </c>
      <c r="AA37" s="24">
        <v>4.9000000000000004</v>
      </c>
      <c r="AB37" s="7">
        <v>4.9800000000000004</v>
      </c>
      <c r="AC37" s="7">
        <v>1002.54</v>
      </c>
      <c r="AD37" s="7">
        <v>0.47</v>
      </c>
      <c r="AE37" s="40">
        <v>36.76</v>
      </c>
      <c r="AF37" s="7">
        <v>1330.23</v>
      </c>
    </row>
    <row r="38" spans="1:32" s="7" customFormat="1">
      <c r="A38" s="5"/>
      <c r="B38" s="6"/>
      <c r="C38" s="143" t="s">
        <v>56</v>
      </c>
      <c r="D38" s="6">
        <v>120</v>
      </c>
      <c r="E38" s="146">
        <v>3</v>
      </c>
      <c r="F38" s="7">
        <v>130.12</v>
      </c>
      <c r="G38" s="7">
        <v>26.19</v>
      </c>
      <c r="H38" s="7">
        <v>883.64</v>
      </c>
      <c r="I38" s="7">
        <v>803.53</v>
      </c>
      <c r="J38" s="7">
        <v>7036.88</v>
      </c>
      <c r="K38" s="7">
        <v>22.49</v>
      </c>
      <c r="L38" s="7">
        <v>229.6</v>
      </c>
      <c r="M38" s="7">
        <v>487.9</v>
      </c>
      <c r="N38" s="7">
        <v>162.22</v>
      </c>
      <c r="O38" s="7">
        <v>2634.48</v>
      </c>
      <c r="P38" s="7">
        <v>128.04</v>
      </c>
      <c r="Q38" s="7">
        <v>324.83</v>
      </c>
      <c r="R38" s="40">
        <v>357.27</v>
      </c>
      <c r="S38" s="7">
        <v>1853.43</v>
      </c>
      <c r="T38" s="7">
        <v>493.53</v>
      </c>
      <c r="U38" s="7">
        <v>206.07</v>
      </c>
      <c r="V38" s="7">
        <v>194.16</v>
      </c>
      <c r="W38" s="7">
        <v>568.33000000000004</v>
      </c>
      <c r="X38" s="7">
        <v>2541.31</v>
      </c>
      <c r="Y38" s="7">
        <v>506.48</v>
      </c>
      <c r="Z38" s="7">
        <v>351.33</v>
      </c>
      <c r="AA38" s="24">
        <v>42.01</v>
      </c>
      <c r="AB38" s="7">
        <v>40.6</v>
      </c>
      <c r="AC38" s="7">
        <v>1283</v>
      </c>
      <c r="AD38" s="7">
        <v>192.87</v>
      </c>
      <c r="AE38" s="40">
        <v>155.88</v>
      </c>
      <c r="AF38" s="7">
        <v>1190.55</v>
      </c>
    </row>
    <row r="39" spans="1:32" s="7" customFormat="1">
      <c r="A39" s="5"/>
      <c r="B39" s="6"/>
      <c r="C39" s="143" t="s">
        <v>56</v>
      </c>
      <c r="D39" s="7">
        <v>121</v>
      </c>
      <c r="E39" s="146">
        <v>3</v>
      </c>
      <c r="F39" s="7">
        <v>200.46</v>
      </c>
      <c r="G39" s="7">
        <v>37.78</v>
      </c>
      <c r="H39" s="7">
        <v>1206.1600000000001</v>
      </c>
      <c r="I39" s="7">
        <v>1027.8</v>
      </c>
      <c r="J39" s="7">
        <v>21086.63</v>
      </c>
      <c r="K39" s="7">
        <v>37.86</v>
      </c>
      <c r="L39" s="7">
        <v>306.02999999999997</v>
      </c>
      <c r="M39" s="7">
        <v>395.05</v>
      </c>
      <c r="N39" s="7">
        <v>263.08</v>
      </c>
      <c r="O39" s="7">
        <v>3734.64</v>
      </c>
      <c r="P39" s="7">
        <v>321.54000000000002</v>
      </c>
      <c r="Q39" s="7">
        <v>413.48</v>
      </c>
      <c r="R39" s="40">
        <v>208.57</v>
      </c>
      <c r="S39" s="7">
        <v>2412.7600000000002</v>
      </c>
      <c r="T39" s="7">
        <v>754.57</v>
      </c>
      <c r="U39" s="7">
        <v>251.32</v>
      </c>
      <c r="V39" s="7">
        <v>261.95999999999998</v>
      </c>
      <c r="W39" s="7">
        <v>2129.9899999999998</v>
      </c>
      <c r="X39" s="7">
        <v>3143.6</v>
      </c>
      <c r="Y39" s="7">
        <v>538.29999999999995</v>
      </c>
      <c r="Z39" s="7">
        <v>480.52</v>
      </c>
      <c r="AA39" s="24">
        <v>178.08</v>
      </c>
      <c r="AB39" s="7">
        <v>112.84</v>
      </c>
      <c r="AC39" s="7">
        <v>4619.88</v>
      </c>
      <c r="AD39" s="7">
        <v>271.61</v>
      </c>
      <c r="AE39" s="40">
        <v>198.67</v>
      </c>
      <c r="AF39" s="7">
        <v>1719.85</v>
      </c>
    </row>
    <row r="40" spans="1:32" s="7" customFormat="1">
      <c r="A40" s="5"/>
      <c r="B40" s="6"/>
      <c r="C40" s="143" t="s">
        <v>56</v>
      </c>
      <c r="D40" s="7">
        <v>122</v>
      </c>
      <c r="E40" s="146">
        <v>3</v>
      </c>
      <c r="F40" s="7">
        <v>4.9000000000000004</v>
      </c>
      <c r="G40" s="7">
        <v>2.02</v>
      </c>
      <c r="H40" s="7">
        <v>12.2</v>
      </c>
      <c r="I40" s="7">
        <v>167.6</v>
      </c>
      <c r="J40" s="7">
        <v>13348.18</v>
      </c>
      <c r="K40" s="7">
        <v>18.75</v>
      </c>
      <c r="L40" s="7">
        <v>4.9000000000000004</v>
      </c>
      <c r="M40" s="7">
        <v>121.98</v>
      </c>
      <c r="N40" s="7">
        <v>14.72</v>
      </c>
      <c r="O40" s="7">
        <v>73.2</v>
      </c>
      <c r="P40" s="7">
        <v>117.64</v>
      </c>
      <c r="Q40" s="7">
        <v>4.9000000000000004</v>
      </c>
      <c r="R40" s="40">
        <v>6.12</v>
      </c>
      <c r="S40" s="7">
        <v>12.2</v>
      </c>
      <c r="T40" s="7">
        <v>14.6</v>
      </c>
      <c r="U40" s="7">
        <v>40.58</v>
      </c>
      <c r="V40" s="7">
        <v>13.94</v>
      </c>
      <c r="W40" s="7">
        <v>451.66</v>
      </c>
      <c r="X40" s="7">
        <v>1024.3599999999999</v>
      </c>
      <c r="Y40" s="7">
        <v>311.32</v>
      </c>
      <c r="Z40" s="7">
        <v>14.6</v>
      </c>
      <c r="AA40" s="24">
        <v>42.01</v>
      </c>
      <c r="AB40" s="7">
        <v>14.21</v>
      </c>
      <c r="AC40" s="7">
        <v>1274.17</v>
      </c>
      <c r="AD40" s="7">
        <v>23.33</v>
      </c>
      <c r="AE40" s="40">
        <v>15.58</v>
      </c>
      <c r="AF40" s="7">
        <v>5146.1000000000004</v>
      </c>
    </row>
    <row r="41" spans="1:32" s="7" customFormat="1">
      <c r="A41" s="5"/>
      <c r="B41" s="6"/>
      <c r="C41" s="143" t="s">
        <v>56</v>
      </c>
      <c r="D41" s="7">
        <v>123</v>
      </c>
      <c r="E41" s="146">
        <v>3</v>
      </c>
      <c r="F41" s="7">
        <v>70.78</v>
      </c>
      <c r="G41" s="7">
        <v>13.98</v>
      </c>
      <c r="H41" s="7">
        <v>474.67</v>
      </c>
      <c r="I41" s="7">
        <v>2040.93</v>
      </c>
      <c r="J41" s="7">
        <v>15125.33</v>
      </c>
      <c r="K41" s="7">
        <v>21.84</v>
      </c>
      <c r="L41" s="7">
        <v>118.73</v>
      </c>
      <c r="M41" s="7">
        <v>1542.77</v>
      </c>
      <c r="N41" s="7">
        <v>73.290000000000006</v>
      </c>
      <c r="O41" s="7">
        <v>1338.06</v>
      </c>
      <c r="P41" s="7">
        <v>649.23</v>
      </c>
      <c r="Q41" s="7">
        <v>193.43</v>
      </c>
      <c r="R41" s="40">
        <v>46.78</v>
      </c>
      <c r="S41" s="7">
        <v>1008</v>
      </c>
      <c r="T41" s="7">
        <v>313.25</v>
      </c>
      <c r="U41" s="7">
        <v>137.85</v>
      </c>
      <c r="V41" s="7">
        <v>107.51</v>
      </c>
      <c r="W41" s="7">
        <v>3468.84</v>
      </c>
      <c r="X41" s="7">
        <v>1782.56</v>
      </c>
      <c r="Y41" s="7">
        <v>190.21</v>
      </c>
      <c r="Z41" s="7">
        <v>215.39</v>
      </c>
      <c r="AA41" s="24">
        <v>91.71</v>
      </c>
      <c r="AB41" s="7">
        <v>43.8</v>
      </c>
      <c r="AC41" s="7">
        <v>1729.48</v>
      </c>
      <c r="AD41" s="7">
        <v>112.62</v>
      </c>
      <c r="AE41" s="40">
        <v>91.44</v>
      </c>
      <c r="AF41" s="7">
        <v>2957.8</v>
      </c>
    </row>
    <row r="42" spans="1:32" s="7" customFormat="1">
      <c r="A42" s="5"/>
      <c r="B42" s="6"/>
      <c r="C42" s="143" t="s">
        <v>56</v>
      </c>
      <c r="D42" s="7">
        <v>124</v>
      </c>
      <c r="E42" s="146">
        <v>3</v>
      </c>
      <c r="F42" s="7">
        <v>131.72</v>
      </c>
      <c r="G42" s="7">
        <v>26.19</v>
      </c>
      <c r="H42" s="7">
        <v>856.22</v>
      </c>
      <c r="I42" s="7">
        <v>726.11</v>
      </c>
      <c r="J42" s="7">
        <v>5391.15</v>
      </c>
      <c r="K42" s="7">
        <v>22.35</v>
      </c>
      <c r="L42" s="7">
        <v>216.47</v>
      </c>
      <c r="M42" s="7">
        <v>131.68</v>
      </c>
      <c r="N42" s="7">
        <v>172.65</v>
      </c>
      <c r="O42" s="7">
        <v>2388.5100000000002</v>
      </c>
      <c r="P42" s="7">
        <v>38.979999999999997</v>
      </c>
      <c r="Q42" s="7">
        <v>298.45</v>
      </c>
      <c r="R42" s="40">
        <v>72.22</v>
      </c>
      <c r="S42" s="7">
        <v>1691.68</v>
      </c>
      <c r="T42" s="7">
        <v>461.48</v>
      </c>
      <c r="U42" s="7">
        <v>194.07</v>
      </c>
      <c r="V42" s="7">
        <v>204.03</v>
      </c>
      <c r="W42" s="7">
        <v>481.57</v>
      </c>
      <c r="X42" s="7">
        <v>2635.14</v>
      </c>
      <c r="Y42" s="7">
        <v>155.84</v>
      </c>
      <c r="Z42" s="7">
        <v>342.57</v>
      </c>
      <c r="AA42" s="24">
        <v>44.12</v>
      </c>
      <c r="AB42" s="7">
        <v>38.78</v>
      </c>
      <c r="AC42" s="7">
        <v>1328.77</v>
      </c>
      <c r="AD42" s="7">
        <v>192.87</v>
      </c>
      <c r="AE42" s="40">
        <v>152.08000000000001</v>
      </c>
      <c r="AF42" s="7">
        <v>1051.06</v>
      </c>
    </row>
    <row r="43" spans="1:32" s="20" customFormat="1">
      <c r="C43" s="20" t="s">
        <v>49</v>
      </c>
      <c r="D43" s="20">
        <v>130</v>
      </c>
      <c r="E43" s="147">
        <v>3</v>
      </c>
      <c r="F43" s="18">
        <v>4.9000000000000004</v>
      </c>
      <c r="G43" s="18">
        <v>4.9000000000000004</v>
      </c>
      <c r="H43" s="18">
        <v>12.2</v>
      </c>
      <c r="I43" s="18">
        <v>12.2</v>
      </c>
      <c r="J43" s="20">
        <v>1980.01</v>
      </c>
      <c r="K43" s="20">
        <v>2.79</v>
      </c>
      <c r="L43" s="20">
        <v>4.9000000000000004</v>
      </c>
      <c r="M43" s="20">
        <v>2.4</v>
      </c>
      <c r="N43" s="20">
        <v>12.2</v>
      </c>
      <c r="O43" s="20">
        <v>73.2</v>
      </c>
      <c r="P43" s="20">
        <v>29.55</v>
      </c>
      <c r="Q43" s="20">
        <v>4.9000000000000004</v>
      </c>
      <c r="R43" s="39">
        <v>7.3</v>
      </c>
      <c r="S43" s="20">
        <v>12.2</v>
      </c>
      <c r="T43" s="20">
        <v>14.6</v>
      </c>
      <c r="U43" s="20">
        <v>4.9000000000000004</v>
      </c>
      <c r="V43" s="20">
        <v>7.3</v>
      </c>
      <c r="W43" s="20">
        <v>287.75</v>
      </c>
      <c r="X43" s="20">
        <v>1216.43</v>
      </c>
      <c r="Y43" s="20">
        <v>131.47999999999999</v>
      </c>
      <c r="Z43" s="20">
        <v>14.6</v>
      </c>
      <c r="AA43" s="24">
        <v>0.06</v>
      </c>
      <c r="AB43" s="20">
        <v>2.33</v>
      </c>
      <c r="AC43" s="20">
        <v>733.61</v>
      </c>
      <c r="AD43" s="20">
        <v>24.4</v>
      </c>
      <c r="AE43" s="39">
        <v>2.4</v>
      </c>
      <c r="AF43" s="20">
        <v>807.85</v>
      </c>
    </row>
    <row r="44" spans="1:32" s="20" customFormat="1">
      <c r="C44" s="20" t="s">
        <v>49</v>
      </c>
      <c r="D44" s="20">
        <v>131</v>
      </c>
      <c r="E44" s="147">
        <v>3</v>
      </c>
      <c r="F44" s="19">
        <v>4.9000000000000004</v>
      </c>
      <c r="G44" s="19">
        <v>4.9000000000000004</v>
      </c>
      <c r="H44" s="18">
        <v>12.2</v>
      </c>
      <c r="I44" s="18">
        <v>12.2</v>
      </c>
      <c r="J44" s="20">
        <v>3606.92</v>
      </c>
      <c r="K44" s="20">
        <v>2.4</v>
      </c>
      <c r="L44" s="20">
        <v>4.9000000000000004</v>
      </c>
      <c r="M44" s="20">
        <v>2.4</v>
      </c>
      <c r="N44" s="20">
        <v>2.46</v>
      </c>
      <c r="O44" s="20">
        <v>73.2</v>
      </c>
      <c r="P44" s="20">
        <v>7.69</v>
      </c>
      <c r="Q44" s="20">
        <v>4.9000000000000004</v>
      </c>
      <c r="R44" s="39">
        <v>7.3</v>
      </c>
      <c r="S44" s="20">
        <v>42.58</v>
      </c>
      <c r="T44" s="20">
        <v>14.6</v>
      </c>
      <c r="U44" s="20">
        <v>4.9000000000000004</v>
      </c>
      <c r="V44" s="20">
        <v>7.3</v>
      </c>
      <c r="W44" s="20">
        <v>61.2</v>
      </c>
      <c r="X44" s="20">
        <v>889.53</v>
      </c>
      <c r="Y44" s="20">
        <v>236.6</v>
      </c>
      <c r="Z44" s="20">
        <v>14.6</v>
      </c>
      <c r="AA44" s="24">
        <v>1.98</v>
      </c>
      <c r="AB44" s="20">
        <v>7.46</v>
      </c>
      <c r="AC44" s="20">
        <v>836.32</v>
      </c>
      <c r="AD44" s="20">
        <v>24.4</v>
      </c>
      <c r="AE44" s="39">
        <v>2.4</v>
      </c>
      <c r="AF44" s="20">
        <v>1628.4</v>
      </c>
    </row>
    <row r="45" spans="1:32" s="20" customFormat="1">
      <c r="C45" s="20" t="s">
        <v>49</v>
      </c>
      <c r="D45" s="20">
        <v>132</v>
      </c>
      <c r="E45" s="147">
        <v>3</v>
      </c>
      <c r="F45" s="18">
        <v>4.9000000000000004</v>
      </c>
      <c r="G45" s="20">
        <v>0.23</v>
      </c>
      <c r="H45" s="18">
        <v>12.2</v>
      </c>
      <c r="I45" s="18">
        <v>12.2</v>
      </c>
      <c r="J45" s="20">
        <v>3942.97</v>
      </c>
      <c r="K45" s="20">
        <v>13.35</v>
      </c>
      <c r="L45" s="20">
        <v>4.9000000000000004</v>
      </c>
      <c r="M45" s="20">
        <v>53.3</v>
      </c>
      <c r="N45" s="20">
        <v>16.86</v>
      </c>
      <c r="O45" s="20">
        <v>73.2</v>
      </c>
      <c r="P45" s="20">
        <v>11.49</v>
      </c>
      <c r="Q45" s="20">
        <v>4.9000000000000004</v>
      </c>
      <c r="R45" s="39">
        <v>0.93</v>
      </c>
      <c r="S45" s="20">
        <v>307.38</v>
      </c>
      <c r="T45" s="20">
        <v>14.6</v>
      </c>
      <c r="U45" s="20">
        <v>60.21</v>
      </c>
      <c r="V45" s="20">
        <v>7.3</v>
      </c>
      <c r="W45" s="20">
        <v>292.08999999999997</v>
      </c>
      <c r="X45" s="20">
        <v>1125.6199999999999</v>
      </c>
      <c r="Y45" s="20">
        <v>197.01</v>
      </c>
      <c r="Z45" s="20">
        <v>14.6</v>
      </c>
      <c r="AA45" s="24">
        <v>8.24</v>
      </c>
      <c r="AB45" s="20">
        <v>4.9000000000000004</v>
      </c>
      <c r="AC45" s="20">
        <v>840.62</v>
      </c>
      <c r="AD45" s="20">
        <v>24.4</v>
      </c>
      <c r="AE45" s="39">
        <v>31.8</v>
      </c>
      <c r="AF45" s="20">
        <v>1778.59</v>
      </c>
    </row>
    <row r="46" spans="1:32" s="20" customFormat="1">
      <c r="C46" s="20" t="s">
        <v>49</v>
      </c>
      <c r="D46" s="20">
        <v>133</v>
      </c>
      <c r="E46" s="147">
        <v>3</v>
      </c>
      <c r="F46" s="19">
        <v>4.9000000000000004</v>
      </c>
      <c r="G46" s="20">
        <v>1.44</v>
      </c>
      <c r="H46" s="18">
        <v>12.2</v>
      </c>
      <c r="I46" s="18">
        <v>12.2</v>
      </c>
      <c r="J46" s="20">
        <v>3458.15</v>
      </c>
      <c r="K46" s="20">
        <v>34.9</v>
      </c>
      <c r="L46" s="20">
        <v>4.9000000000000004</v>
      </c>
      <c r="M46" s="20">
        <v>50.37</v>
      </c>
      <c r="N46" s="20">
        <v>232.9</v>
      </c>
      <c r="O46" s="20">
        <v>73.2</v>
      </c>
      <c r="P46" s="20">
        <v>64.13</v>
      </c>
      <c r="Q46" s="20">
        <v>12.13</v>
      </c>
      <c r="R46" s="39">
        <v>0.13</v>
      </c>
      <c r="S46" s="20">
        <v>168.26</v>
      </c>
      <c r="T46" s="20">
        <v>14.6</v>
      </c>
      <c r="U46" s="20">
        <v>26.07</v>
      </c>
      <c r="V46" s="20">
        <v>7.3</v>
      </c>
      <c r="W46" s="20">
        <v>900.81</v>
      </c>
      <c r="X46" s="20">
        <v>1488.6</v>
      </c>
      <c r="Y46" s="20">
        <v>369.28</v>
      </c>
      <c r="Z46" s="20">
        <v>14.6</v>
      </c>
      <c r="AA46" s="24">
        <v>153.99</v>
      </c>
      <c r="AB46" s="20">
        <v>103.42</v>
      </c>
      <c r="AC46" s="20">
        <v>1165.78</v>
      </c>
      <c r="AD46" s="20">
        <v>19.23</v>
      </c>
      <c r="AE46" s="39">
        <v>15.58</v>
      </c>
      <c r="AF46" s="20">
        <v>2560.9</v>
      </c>
    </row>
    <row r="47" spans="1:32" s="20" customFormat="1">
      <c r="C47" s="143" t="s">
        <v>57</v>
      </c>
      <c r="D47" s="20">
        <v>147</v>
      </c>
      <c r="E47" s="147"/>
      <c r="F47" s="19"/>
      <c r="H47" s="18"/>
      <c r="I47" s="18"/>
      <c r="R47" s="39"/>
      <c r="AA47" s="24"/>
      <c r="AE47" s="39"/>
    </row>
    <row r="48" spans="1:32" s="20" customFormat="1">
      <c r="C48" s="143" t="s">
        <v>58</v>
      </c>
      <c r="D48" s="20">
        <v>148</v>
      </c>
      <c r="E48" s="147"/>
      <c r="F48" s="19"/>
      <c r="H48" s="18"/>
      <c r="I48" s="18"/>
      <c r="R48" s="39"/>
      <c r="AA48" s="24"/>
      <c r="AE48" s="39"/>
    </row>
    <row r="49" spans="1:32" s="20" customFormat="1">
      <c r="C49" s="143" t="s">
        <v>59</v>
      </c>
      <c r="D49" s="20">
        <v>149</v>
      </c>
      <c r="E49" s="147"/>
      <c r="F49" s="19"/>
      <c r="H49" s="18"/>
      <c r="I49" s="18"/>
      <c r="R49" s="39"/>
      <c r="AA49" s="24"/>
      <c r="AE49" s="39"/>
    </row>
    <row r="50" spans="1:32" s="20" customFormat="1">
      <c r="A50" s="21">
        <v>30</v>
      </c>
      <c r="B50" s="22">
        <v>226</v>
      </c>
      <c r="C50" s="20" t="s">
        <v>60</v>
      </c>
      <c r="D50" s="22">
        <v>191</v>
      </c>
      <c r="E50" s="147">
        <v>3</v>
      </c>
      <c r="F50" s="18">
        <v>4.9000000000000004</v>
      </c>
      <c r="G50" s="18">
        <v>4.9000000000000004</v>
      </c>
      <c r="H50" s="18">
        <v>12.2</v>
      </c>
      <c r="I50" s="20">
        <v>1426.89</v>
      </c>
      <c r="J50" s="20">
        <v>15895.8</v>
      </c>
      <c r="K50" s="20">
        <v>373.77</v>
      </c>
      <c r="L50" s="20">
        <v>4.9000000000000004</v>
      </c>
      <c r="M50" s="20">
        <v>468.34</v>
      </c>
      <c r="N50" s="20">
        <v>544.16</v>
      </c>
      <c r="O50" s="20">
        <v>73.2</v>
      </c>
      <c r="P50" s="20">
        <v>175.92</v>
      </c>
      <c r="Q50" s="20">
        <v>4.9000000000000004</v>
      </c>
      <c r="R50" s="39">
        <v>1007.29</v>
      </c>
      <c r="S50" s="20">
        <v>12.2</v>
      </c>
      <c r="T50" s="20">
        <v>14.6</v>
      </c>
      <c r="U50" s="20">
        <v>4.9000000000000004</v>
      </c>
      <c r="V50" s="20">
        <v>7.3</v>
      </c>
      <c r="W50" s="20">
        <v>3036.99</v>
      </c>
      <c r="X50" s="20">
        <v>5518.59</v>
      </c>
      <c r="Y50" s="20">
        <v>1312.4</v>
      </c>
      <c r="Z50" s="20">
        <v>1079.58</v>
      </c>
      <c r="AA50" s="24">
        <v>589.82000000000005</v>
      </c>
      <c r="AB50" s="20">
        <v>313.23</v>
      </c>
      <c r="AC50" s="20">
        <v>4597.26</v>
      </c>
      <c r="AD50" s="20">
        <v>2120.34</v>
      </c>
      <c r="AE50" s="39">
        <v>2.4</v>
      </c>
      <c r="AF50" s="20">
        <v>6175.81</v>
      </c>
    </row>
    <row r="51" spans="1:32" s="20" customFormat="1">
      <c r="A51" s="21">
        <v>31</v>
      </c>
      <c r="B51" s="22">
        <v>227</v>
      </c>
      <c r="C51" s="20" t="s">
        <v>60</v>
      </c>
      <c r="D51" s="22">
        <v>192</v>
      </c>
      <c r="E51" s="147">
        <v>3</v>
      </c>
      <c r="F51" s="18">
        <v>4.9000000000000004</v>
      </c>
      <c r="G51" s="20">
        <v>29.74</v>
      </c>
      <c r="H51" s="18">
        <v>12.2</v>
      </c>
      <c r="I51" s="20">
        <v>2687.33</v>
      </c>
      <c r="J51" s="20">
        <v>30981.89</v>
      </c>
      <c r="K51" s="20">
        <v>413.33</v>
      </c>
      <c r="L51" s="20">
        <v>470.16</v>
      </c>
      <c r="M51" s="20">
        <v>499.51</v>
      </c>
      <c r="N51" s="20">
        <v>2747.3</v>
      </c>
      <c r="O51" s="20">
        <v>6006.74</v>
      </c>
      <c r="P51" s="20">
        <v>224.44</v>
      </c>
      <c r="Q51" s="20">
        <v>4.9000000000000004</v>
      </c>
      <c r="R51" s="39">
        <v>1271.98</v>
      </c>
      <c r="S51" s="20">
        <v>2549.63</v>
      </c>
      <c r="T51" s="20">
        <v>409.11</v>
      </c>
      <c r="U51" s="20">
        <v>937.82</v>
      </c>
      <c r="V51" s="20">
        <v>568.24</v>
      </c>
      <c r="W51" s="20">
        <v>2948.67</v>
      </c>
      <c r="X51" s="20">
        <v>4316.3500000000004</v>
      </c>
      <c r="Y51" s="20">
        <v>1371.22</v>
      </c>
      <c r="Z51" s="20">
        <v>995.26</v>
      </c>
      <c r="AA51" s="24">
        <v>1067.9100000000001</v>
      </c>
      <c r="AB51" s="20">
        <v>640.53</v>
      </c>
      <c r="AC51" s="20">
        <v>6378.42</v>
      </c>
      <c r="AD51" s="20">
        <v>1553.26</v>
      </c>
      <c r="AE51" s="39">
        <v>218.85</v>
      </c>
      <c r="AF51" s="20">
        <v>3712.74</v>
      </c>
    </row>
    <row r="52" spans="1:32" s="20" customFormat="1">
      <c r="A52" s="21">
        <v>32</v>
      </c>
      <c r="B52" s="22">
        <v>228</v>
      </c>
      <c r="C52" s="20" t="s">
        <v>60</v>
      </c>
      <c r="D52" s="22">
        <v>193</v>
      </c>
      <c r="E52" s="147">
        <v>3</v>
      </c>
      <c r="F52" s="19">
        <v>4.9000000000000004</v>
      </c>
      <c r="G52" s="19">
        <v>4.9000000000000004</v>
      </c>
      <c r="H52" s="18">
        <v>12.2</v>
      </c>
      <c r="I52" s="20">
        <v>1527.35</v>
      </c>
      <c r="J52" s="20">
        <v>18144.62</v>
      </c>
      <c r="K52" s="20">
        <v>307.45999999999998</v>
      </c>
      <c r="L52" s="20">
        <v>4.9000000000000004</v>
      </c>
      <c r="M52" s="20">
        <v>693.43</v>
      </c>
      <c r="N52" s="20">
        <v>1020.48</v>
      </c>
      <c r="O52" s="20">
        <v>73.2</v>
      </c>
      <c r="P52" s="20">
        <v>188.88</v>
      </c>
      <c r="Q52" s="20">
        <v>4.9000000000000004</v>
      </c>
      <c r="R52" s="39">
        <v>1068</v>
      </c>
      <c r="S52" s="20">
        <v>753.54</v>
      </c>
      <c r="T52" s="20">
        <v>14.6</v>
      </c>
      <c r="U52" s="20">
        <v>603.88</v>
      </c>
      <c r="V52" s="20">
        <v>207.94</v>
      </c>
      <c r="W52" s="20">
        <v>2584.19</v>
      </c>
      <c r="X52" s="20">
        <v>3568.07</v>
      </c>
      <c r="Y52" s="20">
        <v>1356.95</v>
      </c>
      <c r="Z52" s="20">
        <v>14.6</v>
      </c>
      <c r="AA52" s="24">
        <v>547.55999999999995</v>
      </c>
      <c r="AB52" s="20">
        <v>342.02</v>
      </c>
      <c r="AC52" s="20">
        <v>4806.28</v>
      </c>
      <c r="AD52" s="20">
        <v>24.4</v>
      </c>
      <c r="AE52" s="39">
        <v>175.02</v>
      </c>
      <c r="AF52" s="20">
        <v>6077.61</v>
      </c>
    </row>
    <row r="53" spans="1:32" s="20" customFormat="1">
      <c r="A53" s="21"/>
      <c r="B53" s="22"/>
      <c r="C53" s="20" t="s">
        <v>60</v>
      </c>
      <c r="D53" s="22">
        <v>194</v>
      </c>
      <c r="E53" s="147"/>
      <c r="F53" s="19">
        <v>4.9000000000000004</v>
      </c>
      <c r="G53" s="19">
        <v>4.9000000000000004</v>
      </c>
      <c r="H53" s="18">
        <v>12.2</v>
      </c>
      <c r="I53" s="18">
        <v>12.2</v>
      </c>
      <c r="J53" s="20">
        <v>720.29</v>
      </c>
      <c r="K53" s="20">
        <v>2.4</v>
      </c>
      <c r="L53" s="20">
        <v>4.9000000000000004</v>
      </c>
      <c r="M53" s="20">
        <v>2.4</v>
      </c>
      <c r="N53" s="20">
        <v>12.2</v>
      </c>
      <c r="O53" s="20">
        <v>73.2</v>
      </c>
      <c r="P53" s="20">
        <v>31.55</v>
      </c>
      <c r="Q53" s="20">
        <v>4.9000000000000004</v>
      </c>
      <c r="R53" s="39">
        <v>7.3</v>
      </c>
      <c r="S53" s="20">
        <v>12.2</v>
      </c>
      <c r="T53" s="20">
        <v>14.6</v>
      </c>
      <c r="U53" s="20">
        <v>4.9000000000000004</v>
      </c>
      <c r="V53" s="20">
        <v>7.3</v>
      </c>
      <c r="W53" s="20">
        <v>8.42</v>
      </c>
      <c r="X53" s="20">
        <v>907.87</v>
      </c>
      <c r="Y53" s="20">
        <v>129.69999999999999</v>
      </c>
      <c r="Z53" s="20">
        <v>14.6</v>
      </c>
      <c r="AA53" s="24">
        <v>1.06</v>
      </c>
      <c r="AB53" s="20">
        <v>2.46</v>
      </c>
      <c r="AC53" s="20">
        <v>906.79</v>
      </c>
      <c r="AD53" s="20">
        <v>24.4</v>
      </c>
      <c r="AE53" s="39">
        <v>2.4</v>
      </c>
      <c r="AF53" s="20">
        <v>1555.8</v>
      </c>
    </row>
    <row r="54" spans="1:32" s="20" customFormat="1">
      <c r="A54" s="21"/>
      <c r="B54" s="22"/>
      <c r="C54" s="20" t="s">
        <v>60</v>
      </c>
      <c r="D54" s="22">
        <v>195</v>
      </c>
      <c r="E54" s="147"/>
      <c r="F54" s="19">
        <v>4.9000000000000004</v>
      </c>
      <c r="G54" s="19">
        <v>4.9000000000000004</v>
      </c>
      <c r="H54" s="18">
        <v>12.2</v>
      </c>
      <c r="I54" s="18">
        <v>12.2</v>
      </c>
      <c r="J54" s="20">
        <v>3807.1</v>
      </c>
      <c r="K54" s="20">
        <v>32.08</v>
      </c>
      <c r="L54" s="20">
        <v>4.9000000000000004</v>
      </c>
      <c r="M54" s="20">
        <v>43.81</v>
      </c>
      <c r="N54" s="20">
        <v>1.98</v>
      </c>
      <c r="O54" s="20">
        <v>73.2</v>
      </c>
      <c r="P54" s="20">
        <v>44.09</v>
      </c>
      <c r="Q54" s="20">
        <v>4.9000000000000004</v>
      </c>
      <c r="R54" s="39">
        <v>2.2000000000000002</v>
      </c>
      <c r="S54" s="20">
        <v>12.2</v>
      </c>
      <c r="T54" s="20">
        <v>14.6</v>
      </c>
      <c r="U54" s="20">
        <v>7.04</v>
      </c>
      <c r="V54" s="20">
        <v>7.3</v>
      </c>
      <c r="W54" s="20">
        <v>95.63</v>
      </c>
      <c r="X54" s="20">
        <v>907.87</v>
      </c>
      <c r="Y54" s="20">
        <v>191.32</v>
      </c>
      <c r="Z54" s="20">
        <v>14.6</v>
      </c>
      <c r="AA54" s="24">
        <v>43.85</v>
      </c>
      <c r="AB54" s="20">
        <v>3.98</v>
      </c>
      <c r="AC54" s="20">
        <v>1523.54</v>
      </c>
      <c r="AD54" s="20">
        <v>5.91</v>
      </c>
      <c r="AE54" s="39">
        <v>0.44</v>
      </c>
      <c r="AF54" s="20">
        <v>2042.46</v>
      </c>
    </row>
    <row r="55" spans="1:32" s="7" customFormat="1">
      <c r="A55" s="5">
        <v>8</v>
      </c>
      <c r="B55" s="6">
        <v>46</v>
      </c>
      <c r="C55" s="143" t="s">
        <v>61</v>
      </c>
      <c r="D55" s="6">
        <v>153</v>
      </c>
      <c r="E55" s="146">
        <v>3</v>
      </c>
      <c r="F55" s="18">
        <v>4.9000000000000004</v>
      </c>
      <c r="G55" s="18">
        <v>4.9000000000000004</v>
      </c>
      <c r="H55" s="18">
        <v>12.2</v>
      </c>
      <c r="I55" s="7">
        <v>2794.58</v>
      </c>
      <c r="J55" s="7">
        <v>11766.03</v>
      </c>
      <c r="K55" s="7">
        <v>265.69</v>
      </c>
      <c r="L55" s="7">
        <v>4.9000000000000004</v>
      </c>
      <c r="M55" s="7">
        <v>540.09</v>
      </c>
      <c r="N55" s="7">
        <v>862.17</v>
      </c>
      <c r="O55" s="7">
        <v>73.2</v>
      </c>
      <c r="P55" s="7">
        <v>268.95999999999998</v>
      </c>
      <c r="Q55" s="7">
        <v>4.9000000000000004</v>
      </c>
      <c r="R55" s="40">
        <v>979.65</v>
      </c>
      <c r="S55" s="7">
        <v>659.22</v>
      </c>
      <c r="T55" s="7">
        <v>14.6</v>
      </c>
      <c r="U55" s="7">
        <v>634.39</v>
      </c>
      <c r="V55" s="7">
        <v>298.33999999999997</v>
      </c>
      <c r="W55" s="7">
        <v>1438.15</v>
      </c>
      <c r="X55" s="7">
        <v>9577.98</v>
      </c>
      <c r="Y55" s="7">
        <v>1396.88</v>
      </c>
      <c r="Z55" s="7">
        <v>14.6</v>
      </c>
      <c r="AA55" s="24">
        <v>511.72</v>
      </c>
      <c r="AB55" s="7">
        <v>293.60000000000002</v>
      </c>
      <c r="AC55" s="7">
        <v>4996.46</v>
      </c>
      <c r="AD55" s="7">
        <v>24.4</v>
      </c>
      <c r="AE55" s="40">
        <v>184.28</v>
      </c>
      <c r="AF55" s="7">
        <v>5280.24</v>
      </c>
    </row>
    <row r="56" spans="1:32" s="7" customFormat="1">
      <c r="A56" s="5">
        <v>9</v>
      </c>
      <c r="B56" s="6">
        <v>48</v>
      </c>
      <c r="C56" s="143" t="s">
        <v>61</v>
      </c>
      <c r="D56" s="6">
        <v>152</v>
      </c>
      <c r="E56" s="146">
        <v>3</v>
      </c>
      <c r="F56" s="19">
        <v>4.9000000000000004</v>
      </c>
      <c r="G56" s="19">
        <v>4.9000000000000004</v>
      </c>
      <c r="H56" s="18">
        <v>12.2</v>
      </c>
      <c r="I56" s="18">
        <v>12.2</v>
      </c>
      <c r="J56" s="7">
        <v>5459.18</v>
      </c>
      <c r="K56" s="7">
        <v>495.84</v>
      </c>
      <c r="L56" s="7">
        <v>4.9000000000000004</v>
      </c>
      <c r="M56" s="7">
        <v>644.66999999999996</v>
      </c>
      <c r="N56" s="7">
        <v>625.86</v>
      </c>
      <c r="O56" s="7">
        <v>73.2</v>
      </c>
      <c r="P56" s="7">
        <v>101.91</v>
      </c>
      <c r="Q56" s="7">
        <v>4.9000000000000004</v>
      </c>
      <c r="R56" s="40">
        <v>741.91</v>
      </c>
      <c r="S56" s="7">
        <v>931.82</v>
      </c>
      <c r="T56" s="7">
        <v>14.6</v>
      </c>
      <c r="U56" s="7">
        <v>548.19000000000005</v>
      </c>
      <c r="V56" s="7">
        <v>298.33999999999997</v>
      </c>
      <c r="W56" s="7">
        <v>2078.91</v>
      </c>
      <c r="X56" s="7">
        <v>5765.45</v>
      </c>
      <c r="Y56" s="7">
        <v>1125.19</v>
      </c>
      <c r="Z56" s="7">
        <v>14.6</v>
      </c>
      <c r="AA56" s="24">
        <v>514.25</v>
      </c>
      <c r="AB56" s="7">
        <v>261.02</v>
      </c>
      <c r="AC56" s="7">
        <v>2593.17</v>
      </c>
      <c r="AD56" s="7">
        <v>3873.22</v>
      </c>
      <c r="AE56" s="40">
        <v>164.71</v>
      </c>
      <c r="AF56" s="7">
        <v>3064.31</v>
      </c>
    </row>
    <row r="57" spans="1:32" s="7" customFormat="1">
      <c r="A57" s="5">
        <v>10</v>
      </c>
      <c r="B57" s="6">
        <v>49</v>
      </c>
      <c r="C57" s="143" t="s">
        <v>61</v>
      </c>
      <c r="D57" s="6">
        <v>154</v>
      </c>
      <c r="E57" s="146">
        <v>3</v>
      </c>
      <c r="F57" s="18">
        <v>4.9000000000000004</v>
      </c>
      <c r="G57" s="18">
        <v>4.9000000000000004</v>
      </c>
      <c r="H57" s="18">
        <v>12.2</v>
      </c>
      <c r="I57" s="7">
        <v>3343.92</v>
      </c>
      <c r="J57" s="7">
        <v>13188.9</v>
      </c>
      <c r="K57" s="7">
        <v>525.15</v>
      </c>
      <c r="L57" s="7">
        <v>4.9000000000000004</v>
      </c>
      <c r="M57" s="7">
        <v>519.12</v>
      </c>
      <c r="N57" s="7">
        <v>2025.65</v>
      </c>
      <c r="O57" s="7">
        <v>73.2</v>
      </c>
      <c r="P57" s="7">
        <v>778.14</v>
      </c>
      <c r="Q57" s="7">
        <v>4.9000000000000004</v>
      </c>
      <c r="R57" s="40">
        <v>785.76</v>
      </c>
      <c r="S57" s="7">
        <v>12.2</v>
      </c>
      <c r="T57" s="7">
        <v>14.6</v>
      </c>
      <c r="U57" s="7">
        <v>439.23</v>
      </c>
      <c r="V57" s="7">
        <v>7.3</v>
      </c>
      <c r="W57" s="7">
        <v>4104.96</v>
      </c>
      <c r="X57" s="7">
        <v>8525.0499999999993</v>
      </c>
      <c r="Y57" s="7">
        <v>1345.93</v>
      </c>
      <c r="Z57" s="7">
        <v>1548.46</v>
      </c>
      <c r="AA57" s="24">
        <v>1471.82</v>
      </c>
      <c r="AB57" s="7">
        <v>472.79</v>
      </c>
      <c r="AC57" s="7">
        <v>6708.56</v>
      </c>
      <c r="AD57" s="7">
        <v>3977.03</v>
      </c>
      <c r="AE57" s="40">
        <v>87.47</v>
      </c>
      <c r="AF57" s="7">
        <v>7322.77</v>
      </c>
    </row>
    <row r="58" spans="1:32" s="7" customFormat="1">
      <c r="A58" s="5"/>
      <c r="B58" s="6"/>
      <c r="D58" s="6">
        <v>155</v>
      </c>
      <c r="E58" s="146"/>
      <c r="F58" s="19">
        <v>4.9000000000000004</v>
      </c>
      <c r="G58" s="7">
        <v>22.6</v>
      </c>
      <c r="H58" s="7">
        <v>262.18</v>
      </c>
      <c r="I58" s="7">
        <v>2345.96</v>
      </c>
      <c r="J58" s="7">
        <v>5416.4</v>
      </c>
      <c r="K58" s="7">
        <v>56.46</v>
      </c>
      <c r="L58" s="7">
        <v>88.62</v>
      </c>
      <c r="M58" s="7">
        <v>269.11</v>
      </c>
      <c r="N58" s="7">
        <v>47.95</v>
      </c>
      <c r="O58" s="7">
        <v>1784.69</v>
      </c>
      <c r="P58" s="7">
        <v>344.31</v>
      </c>
      <c r="Q58" s="7">
        <v>197.19</v>
      </c>
      <c r="R58" s="40">
        <v>76.52</v>
      </c>
      <c r="S58" s="7">
        <v>1298.8800000000001</v>
      </c>
      <c r="T58" s="7">
        <v>313.25</v>
      </c>
      <c r="U58" s="7">
        <v>78.16</v>
      </c>
      <c r="V58" s="7">
        <v>123.75</v>
      </c>
      <c r="W58" s="7">
        <v>1291.42</v>
      </c>
      <c r="X58" s="7">
        <v>1802.45</v>
      </c>
      <c r="Y58" s="7">
        <v>356.95</v>
      </c>
      <c r="Z58" s="7">
        <v>271.45</v>
      </c>
      <c r="AA58" s="24">
        <v>153.19999999999999</v>
      </c>
      <c r="AB58" s="7">
        <v>37.700000000000003</v>
      </c>
      <c r="AC58" s="7">
        <v>1699.52</v>
      </c>
      <c r="AD58" s="7">
        <v>323.04000000000002</v>
      </c>
      <c r="AE58" s="40">
        <v>62.07</v>
      </c>
      <c r="AF58" s="7">
        <v>4098.79</v>
      </c>
    </row>
    <row r="59" spans="1:32" s="7" customFormat="1">
      <c r="A59" s="5"/>
      <c r="B59" s="6"/>
      <c r="D59" s="6">
        <v>156</v>
      </c>
      <c r="E59" s="146"/>
      <c r="F59" s="19">
        <v>4.9000000000000004</v>
      </c>
      <c r="G59" s="19">
        <v>4.9000000000000004</v>
      </c>
      <c r="H59" s="18">
        <v>12.2</v>
      </c>
      <c r="I59" s="18">
        <v>12.2</v>
      </c>
      <c r="J59" s="7">
        <v>971.81</v>
      </c>
      <c r="K59" s="7">
        <v>24.14</v>
      </c>
      <c r="L59" s="7">
        <v>4.9000000000000004</v>
      </c>
      <c r="M59" s="7">
        <v>13.57</v>
      </c>
      <c r="N59" s="7">
        <v>12.2</v>
      </c>
      <c r="O59" s="7">
        <v>73.2</v>
      </c>
      <c r="P59" s="7">
        <v>23.42</v>
      </c>
      <c r="Q59" s="7">
        <v>4.9000000000000004</v>
      </c>
      <c r="R59" s="40">
        <v>7.3</v>
      </c>
      <c r="S59" s="7">
        <v>12.2</v>
      </c>
      <c r="T59" s="7">
        <v>14.6</v>
      </c>
      <c r="U59" s="7">
        <v>7.04</v>
      </c>
      <c r="V59" s="7">
        <v>7.3</v>
      </c>
      <c r="W59" s="7">
        <v>12.2</v>
      </c>
      <c r="X59" s="7">
        <v>1468.98</v>
      </c>
      <c r="Y59" s="7">
        <v>175.49</v>
      </c>
      <c r="Z59" s="7">
        <v>14.6</v>
      </c>
      <c r="AA59" s="24">
        <v>59.54</v>
      </c>
      <c r="AB59" s="7">
        <v>2.06</v>
      </c>
      <c r="AC59" s="7">
        <v>660.24</v>
      </c>
      <c r="AD59" s="7">
        <v>66.66</v>
      </c>
      <c r="AE59" s="40">
        <v>2.4</v>
      </c>
      <c r="AF59" s="7">
        <v>1180.17</v>
      </c>
    </row>
    <row r="60" spans="1:32" s="7" customFormat="1">
      <c r="A60" s="5"/>
      <c r="B60" s="6"/>
      <c r="D60" s="6">
        <v>157</v>
      </c>
      <c r="E60" s="146"/>
      <c r="F60" s="19">
        <v>4.9000000000000004</v>
      </c>
      <c r="G60" s="7">
        <v>0.85</v>
      </c>
      <c r="H60" s="18">
        <v>12.2</v>
      </c>
      <c r="I60" s="18">
        <v>12.2</v>
      </c>
      <c r="J60" s="7">
        <v>4510.38</v>
      </c>
      <c r="K60" s="7">
        <v>24.67</v>
      </c>
      <c r="L60" s="7">
        <v>4.9000000000000004</v>
      </c>
      <c r="M60" s="7">
        <v>32.35</v>
      </c>
      <c r="N60" s="7">
        <v>12.2</v>
      </c>
      <c r="O60" s="7">
        <v>73.2</v>
      </c>
      <c r="P60" s="7">
        <v>64.41</v>
      </c>
      <c r="Q60" s="7">
        <v>4.9000000000000004</v>
      </c>
      <c r="R60" s="40">
        <v>7.3</v>
      </c>
      <c r="S60" s="7">
        <v>20.010000000000002</v>
      </c>
      <c r="T60" s="7">
        <v>14.6</v>
      </c>
      <c r="U60" s="7">
        <v>29.16</v>
      </c>
      <c r="V60" s="7">
        <v>7.3</v>
      </c>
      <c r="W60" s="7">
        <v>196.45</v>
      </c>
      <c r="X60" s="7">
        <v>925.73</v>
      </c>
      <c r="Y60" s="7">
        <v>149.24</v>
      </c>
      <c r="Z60" s="7">
        <v>14.6</v>
      </c>
      <c r="AA60" s="24">
        <v>6.27</v>
      </c>
      <c r="AB60" s="7">
        <v>2.06</v>
      </c>
      <c r="AC60" s="7">
        <v>1249.77</v>
      </c>
      <c r="AD60" s="7">
        <v>24.4</v>
      </c>
      <c r="AE60" s="40">
        <v>4.63</v>
      </c>
      <c r="AF60" s="7">
        <v>923.2</v>
      </c>
    </row>
    <row r="61" spans="1:32" s="7" customFormat="1">
      <c r="A61" s="5"/>
      <c r="B61" s="6"/>
      <c r="D61" s="6"/>
      <c r="E61" s="6"/>
      <c r="G61" s="3"/>
      <c r="R61" s="40"/>
      <c r="AA61" s="24"/>
      <c r="AE61" s="40"/>
    </row>
    <row r="62" spans="1:32" s="7" customFormat="1">
      <c r="A62" s="5"/>
      <c r="B62" s="6"/>
      <c r="D62" s="6"/>
      <c r="E62" s="6"/>
      <c r="G62" s="3"/>
      <c r="R62" s="40"/>
      <c r="AA62" s="24"/>
      <c r="AE62" s="40"/>
    </row>
    <row r="63" spans="1:32" s="7" customFormat="1">
      <c r="A63" s="5"/>
      <c r="B63" s="6"/>
      <c r="D63" s="6"/>
      <c r="E63" s="6"/>
      <c r="G63" s="3"/>
      <c r="R63" s="40"/>
      <c r="AA63" s="24"/>
      <c r="AE63" s="40"/>
    </row>
    <row r="64" spans="1:32" s="7" customFormat="1">
      <c r="A64" s="5"/>
      <c r="B64" s="6"/>
      <c r="D64" s="6"/>
      <c r="E64" s="6"/>
      <c r="G64" s="3"/>
      <c r="R64" s="40"/>
      <c r="AA64" s="24"/>
      <c r="AE64" s="40"/>
    </row>
    <row r="65" spans="1:32" s="31" customFormat="1" ht="16">
      <c r="A65" s="30"/>
      <c r="B65" s="98" t="s">
        <v>45</v>
      </c>
      <c r="C65" s="98"/>
      <c r="D65" s="98"/>
      <c r="E65" s="98"/>
      <c r="F65" s="30">
        <f t="shared" ref="F65:AF65" si="4">AVERAGE(F34:F60)</f>
        <v>26.294999999999987</v>
      </c>
      <c r="G65" s="30">
        <f t="shared" si="4"/>
        <v>9.4295833333333352</v>
      </c>
      <c r="H65" s="30">
        <f t="shared" si="4"/>
        <v>169.56124999999989</v>
      </c>
      <c r="I65" s="30">
        <f t="shared" si="4"/>
        <v>837.26666666666677</v>
      </c>
      <c r="J65" s="30">
        <f t="shared" si="4"/>
        <v>8678.0699999999979</v>
      </c>
      <c r="K65" s="30">
        <f t="shared" si="4"/>
        <v>142.31083333333333</v>
      </c>
      <c r="L65" s="30">
        <f t="shared" si="4"/>
        <v>64.467083333333349</v>
      </c>
      <c r="M65" s="30">
        <f t="shared" si="4"/>
        <v>307.41041666666666</v>
      </c>
      <c r="N65" s="30">
        <f t="shared" si="4"/>
        <v>446.38625000000002</v>
      </c>
      <c r="O65" s="30">
        <f t="shared" si="4"/>
        <v>798.58416666666699</v>
      </c>
      <c r="P65" s="30">
        <f t="shared" si="4"/>
        <v>162.32833333333335</v>
      </c>
      <c r="Q65" s="30">
        <f t="shared" si="4"/>
        <v>64.587916666666715</v>
      </c>
      <c r="R65" s="41">
        <f t="shared" si="4"/>
        <v>358.05833333333334</v>
      </c>
      <c r="S65" s="30">
        <f t="shared" si="4"/>
        <v>647.11</v>
      </c>
      <c r="T65" s="30">
        <f t="shared" si="4"/>
        <v>128.3829166666666</v>
      </c>
      <c r="U65" s="30">
        <f t="shared" si="4"/>
        <v>223.46541666666664</v>
      </c>
      <c r="V65" s="30">
        <f t="shared" si="4"/>
        <v>103.26166666666667</v>
      </c>
      <c r="W65" s="30">
        <f t="shared" si="4"/>
        <v>1320.4033333333334</v>
      </c>
      <c r="X65" s="30">
        <f t="shared" si="4"/>
        <v>3172.7933333333331</v>
      </c>
      <c r="Y65" s="30">
        <f t="shared" si="4"/>
        <v>583.83166666666671</v>
      </c>
      <c r="Z65" s="30">
        <f t="shared" si="4"/>
        <v>239.03166666666664</v>
      </c>
      <c r="AA65" s="30">
        <f t="shared" si="4"/>
        <v>292.80833333333339</v>
      </c>
      <c r="AB65" s="30">
        <f t="shared" si="4"/>
        <v>146.84333333333333</v>
      </c>
      <c r="AC65" s="30">
        <f t="shared" si="4"/>
        <v>2563.0937499999995</v>
      </c>
      <c r="AD65" s="30">
        <f t="shared" si="4"/>
        <v>674.46499999999992</v>
      </c>
      <c r="AE65" s="41">
        <f t="shared" si="4"/>
        <v>77.537083333333342</v>
      </c>
      <c r="AF65" s="30">
        <f t="shared" si="4"/>
        <v>3173.1229166666658</v>
      </c>
    </row>
    <row r="66" spans="1:32" s="31" customFormat="1" ht="16">
      <c r="A66" s="30"/>
      <c r="B66" s="98" t="s">
        <v>43</v>
      </c>
      <c r="C66" s="98"/>
      <c r="D66" s="98"/>
      <c r="E66" s="98"/>
      <c r="F66" s="30">
        <f t="shared" ref="F66:AF66" si="5">STDEV(F34:F60)</f>
        <v>52.486579734003534</v>
      </c>
      <c r="G66" s="30">
        <f t="shared" si="5"/>
        <v>10.585895242241453</v>
      </c>
      <c r="H66" s="30">
        <f t="shared" si="5"/>
        <v>336.43579042809677</v>
      </c>
      <c r="I66" s="30">
        <f t="shared" si="5"/>
        <v>1079.4698199283905</v>
      </c>
      <c r="J66" s="30">
        <f t="shared" si="5"/>
        <v>7464.333842853307</v>
      </c>
      <c r="K66" s="30">
        <f t="shared" si="5"/>
        <v>173.73974246648015</v>
      </c>
      <c r="L66" s="30">
        <f t="shared" si="5"/>
        <v>121.2383689976492</v>
      </c>
      <c r="M66" s="30">
        <f t="shared" si="5"/>
        <v>347.72302435276868</v>
      </c>
      <c r="N66" s="30">
        <f t="shared" si="5"/>
        <v>683.80652117910176</v>
      </c>
      <c r="O66" s="30">
        <f t="shared" si="5"/>
        <v>1509.9100092300823</v>
      </c>
      <c r="P66" s="30">
        <f t="shared" si="5"/>
        <v>196.46276163727546</v>
      </c>
      <c r="Q66" s="30">
        <f t="shared" si="5"/>
        <v>122.12501153857511</v>
      </c>
      <c r="R66" s="41">
        <f t="shared" si="5"/>
        <v>434.72206881965462</v>
      </c>
      <c r="S66" s="30">
        <f t="shared" si="5"/>
        <v>783.62529937852764</v>
      </c>
      <c r="T66" s="30">
        <f t="shared" si="5"/>
        <v>209.06562879463726</v>
      </c>
      <c r="U66" s="30">
        <f t="shared" si="5"/>
        <v>271.00134281681056</v>
      </c>
      <c r="V66" s="30">
        <f t="shared" si="5"/>
        <v>143.42802381157165</v>
      </c>
      <c r="W66" s="30">
        <f t="shared" si="5"/>
        <v>1249.4437935082283</v>
      </c>
      <c r="X66" s="30">
        <f t="shared" si="5"/>
        <v>2664.2117825233472</v>
      </c>
      <c r="Y66" s="30">
        <f t="shared" si="5"/>
        <v>486.36859124908875</v>
      </c>
      <c r="Z66" s="30">
        <f t="shared" si="5"/>
        <v>408.16879236165403</v>
      </c>
      <c r="AA66" s="30">
        <f t="shared" si="5"/>
        <v>377.70651807600763</v>
      </c>
      <c r="AB66" s="30">
        <f t="shared" si="5"/>
        <v>176.76014290229733</v>
      </c>
      <c r="AC66" s="30">
        <f t="shared" si="5"/>
        <v>1936.6365758343104</v>
      </c>
      <c r="AD66" s="30">
        <f t="shared" si="5"/>
        <v>1188.2056810567994</v>
      </c>
      <c r="AE66" s="41">
        <f t="shared" si="5"/>
        <v>77.113024134209553</v>
      </c>
      <c r="AF66" s="30">
        <f t="shared" si="5"/>
        <v>2002.614274588788</v>
      </c>
    </row>
    <row r="67" spans="1:32" s="38" customFormat="1" ht="16">
      <c r="A67" s="37"/>
      <c r="B67" s="99" t="s">
        <v>44</v>
      </c>
      <c r="C67" s="99"/>
      <c r="D67" s="99"/>
      <c r="E67" s="99"/>
      <c r="F67" s="37">
        <f t="shared" ref="F67:AF67" si="6">F66/SQRT(COUNTIF(F34:F60,"&gt;=0"))</f>
        <v>10.713778224351092</v>
      </c>
      <c r="G67" s="37">
        <f t="shared" si="6"/>
        <v>2.1608368178373074</v>
      </c>
      <c r="H67" s="37">
        <f t="shared" si="6"/>
        <v>68.6746681465645</v>
      </c>
      <c r="I67" s="37">
        <f t="shared" si="6"/>
        <v>220.34585429654976</v>
      </c>
      <c r="J67" s="37">
        <f t="shared" si="6"/>
        <v>1523.6507653982101</v>
      </c>
      <c r="K67" s="37">
        <f t="shared" si="6"/>
        <v>35.464476423786174</v>
      </c>
      <c r="L67" s="37">
        <f t="shared" si="6"/>
        <v>24.747678440958651</v>
      </c>
      <c r="M67" s="37">
        <f t="shared" si="6"/>
        <v>70.978665123471018</v>
      </c>
      <c r="N67" s="37">
        <f t="shared" si="6"/>
        <v>139.58142163970484</v>
      </c>
      <c r="O67" s="37">
        <f t="shared" si="6"/>
        <v>308.2090900112284</v>
      </c>
      <c r="P67" s="37">
        <f t="shared" si="6"/>
        <v>40.102793289113563</v>
      </c>
      <c r="Q67" s="37">
        <f t="shared" si="6"/>
        <v>24.92866359175142</v>
      </c>
      <c r="R67" s="42">
        <f t="shared" si="6"/>
        <v>88.737270711268906</v>
      </c>
      <c r="S67" s="37">
        <f t="shared" si="6"/>
        <v>159.95684441775839</v>
      </c>
      <c r="T67" s="37">
        <f t="shared" si="6"/>
        <v>42.675342775081624</v>
      </c>
      <c r="U67" s="37">
        <f t="shared" si="6"/>
        <v>55.3179174591871</v>
      </c>
      <c r="V67" s="37">
        <f t="shared" si="6"/>
        <v>29.277122762842183</v>
      </c>
      <c r="W67" s="37">
        <f t="shared" si="6"/>
        <v>255.04164636520906</v>
      </c>
      <c r="X67" s="37">
        <f t="shared" si="6"/>
        <v>543.82995282441891</v>
      </c>
      <c r="Y67" s="37">
        <f t="shared" si="6"/>
        <v>99.279572956378928</v>
      </c>
      <c r="Z67" s="37">
        <f t="shared" si="6"/>
        <v>83.317105851172371</v>
      </c>
      <c r="AA67" s="37">
        <f t="shared" si="6"/>
        <v>77.099020150794146</v>
      </c>
      <c r="AB67" s="37">
        <f t="shared" si="6"/>
        <v>36.081013081005509</v>
      </c>
      <c r="AC67" s="37">
        <f t="shared" si="6"/>
        <v>395.31428566707336</v>
      </c>
      <c r="AD67" s="37">
        <f t="shared" si="6"/>
        <v>242.54146900544424</v>
      </c>
      <c r="AE67" s="42">
        <f t="shared" si="6"/>
        <v>15.740630137644832</v>
      </c>
      <c r="AF67" s="37">
        <f t="shared" si="6"/>
        <v>408.78192702970097</v>
      </c>
    </row>
    <row r="68" spans="1:32" s="31" customFormat="1" ht="16">
      <c r="A68" s="30"/>
      <c r="B68" s="98" t="s">
        <v>46</v>
      </c>
      <c r="C68" s="98"/>
      <c r="D68" s="98"/>
      <c r="E68" s="98"/>
      <c r="F68" s="30">
        <f t="shared" ref="F68:AF68" si="7">COUNTIF(F34:F60, "&gt;=1")</f>
        <v>24</v>
      </c>
      <c r="G68" s="30">
        <f t="shared" si="7"/>
        <v>22</v>
      </c>
      <c r="H68" s="30">
        <f t="shared" si="7"/>
        <v>24</v>
      </c>
      <c r="I68" s="30">
        <f t="shared" si="7"/>
        <v>24</v>
      </c>
      <c r="J68" s="30">
        <f t="shared" si="7"/>
        <v>24</v>
      </c>
      <c r="K68" s="30">
        <f t="shared" si="7"/>
        <v>24</v>
      </c>
      <c r="L68" s="30">
        <f t="shared" si="7"/>
        <v>24</v>
      </c>
      <c r="M68" s="30">
        <f t="shared" si="7"/>
        <v>24</v>
      </c>
      <c r="N68" s="30">
        <f t="shared" si="7"/>
        <v>24</v>
      </c>
      <c r="O68" s="30">
        <f t="shared" si="7"/>
        <v>24</v>
      </c>
      <c r="P68" s="30">
        <f t="shared" si="7"/>
        <v>24</v>
      </c>
      <c r="Q68" s="30">
        <f t="shared" si="7"/>
        <v>24</v>
      </c>
      <c r="R68" s="41">
        <f t="shared" si="7"/>
        <v>22</v>
      </c>
      <c r="S68" s="30">
        <f t="shared" si="7"/>
        <v>24</v>
      </c>
      <c r="T68" s="30">
        <f t="shared" si="7"/>
        <v>24</v>
      </c>
      <c r="U68" s="30">
        <f t="shared" si="7"/>
        <v>24</v>
      </c>
      <c r="V68" s="30">
        <f t="shared" si="7"/>
        <v>24</v>
      </c>
      <c r="W68" s="30">
        <f t="shared" si="7"/>
        <v>24</v>
      </c>
      <c r="X68" s="30">
        <f t="shared" si="7"/>
        <v>24</v>
      </c>
      <c r="Y68" s="30">
        <f t="shared" si="7"/>
        <v>24</v>
      </c>
      <c r="Z68" s="30">
        <f t="shared" si="7"/>
        <v>24</v>
      </c>
      <c r="AA68" s="30">
        <f t="shared" si="7"/>
        <v>23</v>
      </c>
      <c r="AB68" s="30">
        <f t="shared" si="7"/>
        <v>24</v>
      </c>
      <c r="AC68" s="30">
        <f t="shared" si="7"/>
        <v>24</v>
      </c>
      <c r="AD68" s="30">
        <f t="shared" si="7"/>
        <v>23</v>
      </c>
      <c r="AE68" s="41">
        <f t="shared" si="7"/>
        <v>23</v>
      </c>
      <c r="AF68" s="30">
        <f t="shared" si="7"/>
        <v>24</v>
      </c>
    </row>
    <row r="69" spans="1:32" s="9" customFormat="1">
      <c r="A69" s="8"/>
      <c r="B69" s="10"/>
      <c r="D69" s="10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3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43"/>
      <c r="AF69" s="1"/>
    </row>
    <row r="70" spans="1:32" s="7" customFormat="1">
      <c r="A70" s="5">
        <v>14</v>
      </c>
      <c r="B70" s="6">
        <v>74</v>
      </c>
      <c r="C70" s="7" t="s">
        <v>47</v>
      </c>
      <c r="D70" s="6">
        <v>115</v>
      </c>
      <c r="E70" s="148">
        <v>7</v>
      </c>
      <c r="F70" s="7">
        <v>4.9000000000000004</v>
      </c>
      <c r="G70" s="7">
        <v>4.9000000000000004</v>
      </c>
      <c r="H70" s="7">
        <v>12.2</v>
      </c>
      <c r="I70" s="7">
        <v>12.2</v>
      </c>
      <c r="J70" s="7">
        <v>8493.73</v>
      </c>
      <c r="K70" s="7">
        <v>350.85</v>
      </c>
      <c r="L70" s="7">
        <v>4.9000000000000004</v>
      </c>
      <c r="M70" s="7">
        <v>728.85</v>
      </c>
      <c r="N70" s="7">
        <v>862.17</v>
      </c>
      <c r="O70" s="7">
        <v>73.2</v>
      </c>
      <c r="P70" s="7">
        <v>86.29</v>
      </c>
      <c r="Q70" s="7">
        <v>4.9000000000000004</v>
      </c>
      <c r="R70" s="40">
        <v>954.11</v>
      </c>
      <c r="S70" s="7">
        <v>455.37</v>
      </c>
      <c r="T70" s="7">
        <v>14.6</v>
      </c>
      <c r="U70" s="7">
        <v>4.9000000000000004</v>
      </c>
      <c r="V70" s="7">
        <v>7.3</v>
      </c>
      <c r="W70" s="7">
        <v>3354.27</v>
      </c>
      <c r="X70" s="7">
        <v>3616.34</v>
      </c>
      <c r="Y70" s="7">
        <v>1331.89</v>
      </c>
      <c r="Z70" s="7">
        <v>14.6</v>
      </c>
      <c r="AA70" s="24">
        <v>575.11</v>
      </c>
      <c r="AB70" s="7">
        <v>340.1</v>
      </c>
      <c r="AC70" s="7">
        <v>7113.31</v>
      </c>
      <c r="AD70" s="7">
        <v>24.4</v>
      </c>
      <c r="AE70" s="40">
        <v>2.4</v>
      </c>
      <c r="AF70" s="7">
        <v>6675.94</v>
      </c>
    </row>
    <row r="71" spans="1:32" s="7" customFormat="1">
      <c r="A71" s="5">
        <v>15</v>
      </c>
      <c r="B71" s="6">
        <v>75</v>
      </c>
      <c r="C71" s="7" t="s">
        <v>47</v>
      </c>
      <c r="D71" s="6">
        <v>116</v>
      </c>
      <c r="E71" s="148">
        <v>7</v>
      </c>
      <c r="F71" s="7">
        <v>4.9000000000000004</v>
      </c>
      <c r="G71" s="7">
        <v>4.9000000000000004</v>
      </c>
      <c r="H71" s="7">
        <v>12.2</v>
      </c>
      <c r="I71" s="7">
        <v>12.2</v>
      </c>
      <c r="J71" s="7">
        <v>8138.63</v>
      </c>
      <c r="K71" s="7">
        <v>349.51</v>
      </c>
      <c r="L71" s="7">
        <v>4.9000000000000004</v>
      </c>
      <c r="M71" s="7">
        <v>584.33000000000004</v>
      </c>
      <c r="N71" s="7">
        <v>1935.92</v>
      </c>
      <c r="O71" s="7">
        <v>73.2</v>
      </c>
      <c r="P71" s="7">
        <v>45.1</v>
      </c>
      <c r="Q71" s="7">
        <v>4.9000000000000004</v>
      </c>
      <c r="R71" s="40">
        <v>998.2</v>
      </c>
      <c r="S71" s="7">
        <v>399.92</v>
      </c>
      <c r="T71" s="7">
        <v>14.6</v>
      </c>
      <c r="U71" s="7">
        <v>548.19000000000005</v>
      </c>
      <c r="V71" s="7">
        <v>7.3</v>
      </c>
      <c r="W71" s="7">
        <v>2523.09</v>
      </c>
      <c r="X71" s="7">
        <v>11611.2</v>
      </c>
      <c r="Y71" s="7">
        <v>1384.1</v>
      </c>
      <c r="Z71" s="7">
        <v>14.6</v>
      </c>
      <c r="AA71" s="24">
        <v>845.45</v>
      </c>
      <c r="AB71" s="7">
        <v>489.47</v>
      </c>
      <c r="AC71" s="7">
        <v>7397.42</v>
      </c>
      <c r="AD71" s="7">
        <v>24.4</v>
      </c>
      <c r="AE71" s="40">
        <v>115.23</v>
      </c>
      <c r="AF71" s="7">
        <v>7379.55</v>
      </c>
    </row>
    <row r="72" spans="1:32" s="7" customFormat="1">
      <c r="A72" s="5"/>
      <c r="B72" s="6"/>
      <c r="C72" s="7" t="s">
        <v>47</v>
      </c>
      <c r="D72" s="6">
        <v>118</v>
      </c>
      <c r="E72" s="148">
        <v>7</v>
      </c>
      <c r="F72" s="7">
        <v>4.9000000000000004</v>
      </c>
      <c r="G72" s="3">
        <v>0.23</v>
      </c>
      <c r="H72" s="7">
        <v>12.2</v>
      </c>
      <c r="I72" s="7">
        <v>12.2</v>
      </c>
      <c r="J72" s="7">
        <v>8451.19</v>
      </c>
      <c r="K72" s="7">
        <v>46.88</v>
      </c>
      <c r="L72" s="7">
        <v>4.9000000000000004</v>
      </c>
      <c r="M72" s="7">
        <v>52.13</v>
      </c>
      <c r="N72" s="7">
        <v>4.54</v>
      </c>
      <c r="O72" s="7">
        <v>73.2</v>
      </c>
      <c r="P72" s="7">
        <v>11.09</v>
      </c>
      <c r="Q72" s="7">
        <v>4.9000000000000004</v>
      </c>
      <c r="R72" s="40">
        <v>7.3</v>
      </c>
      <c r="S72" s="7">
        <v>12.2</v>
      </c>
      <c r="T72" s="7">
        <v>14.6</v>
      </c>
      <c r="U72" s="7">
        <v>18.73</v>
      </c>
      <c r="V72" s="7">
        <v>7.3</v>
      </c>
      <c r="W72" s="7">
        <v>201.02</v>
      </c>
      <c r="X72" s="7">
        <v>1270.6199999999999</v>
      </c>
      <c r="Y72" s="7">
        <v>429.62</v>
      </c>
      <c r="Z72" s="7">
        <v>14.6</v>
      </c>
      <c r="AA72" s="24">
        <v>23.72</v>
      </c>
      <c r="AB72" s="7">
        <v>19.809999999999999</v>
      </c>
      <c r="AC72" s="7">
        <v>2033.46</v>
      </c>
      <c r="AD72" s="7">
        <v>24.4</v>
      </c>
      <c r="AE72" s="40">
        <v>2.4</v>
      </c>
      <c r="AF72" s="7">
        <v>7213.29</v>
      </c>
    </row>
    <row r="73" spans="1:32" s="7" customFormat="1">
      <c r="A73" s="5"/>
      <c r="B73" s="6"/>
      <c r="C73" s="7" t="s">
        <v>47</v>
      </c>
      <c r="D73" s="6">
        <v>119</v>
      </c>
      <c r="E73" s="148">
        <v>7</v>
      </c>
      <c r="F73" s="7">
        <v>4.9000000000000004</v>
      </c>
      <c r="G73" s="7">
        <v>4.9000000000000004</v>
      </c>
      <c r="H73" s="7">
        <v>12.2</v>
      </c>
      <c r="I73" s="7">
        <v>12.2</v>
      </c>
      <c r="J73" s="7">
        <v>2614.21</v>
      </c>
      <c r="K73" s="7">
        <v>9.7200000000000006</v>
      </c>
      <c r="L73" s="7">
        <v>4.9000000000000004</v>
      </c>
      <c r="M73" s="7">
        <v>17.23</v>
      </c>
      <c r="N73" s="7">
        <v>1.75</v>
      </c>
      <c r="O73" s="7">
        <v>73.2</v>
      </c>
      <c r="P73" s="7">
        <v>10.75</v>
      </c>
      <c r="Q73" s="7">
        <v>4.9000000000000004</v>
      </c>
      <c r="R73" s="40">
        <v>7.3</v>
      </c>
      <c r="S73" s="7">
        <v>12.2</v>
      </c>
      <c r="T73" s="7">
        <v>14.6</v>
      </c>
      <c r="U73" s="7">
        <v>4.9000000000000004</v>
      </c>
      <c r="V73" s="7">
        <v>7.3</v>
      </c>
      <c r="W73" s="7">
        <v>337.29</v>
      </c>
      <c r="X73" s="7">
        <v>1322.14</v>
      </c>
      <c r="Y73" s="7">
        <v>71.27</v>
      </c>
      <c r="Z73" s="7">
        <v>14.6</v>
      </c>
      <c r="AA73" s="24">
        <v>9.09</v>
      </c>
      <c r="AB73" s="7">
        <v>14.81</v>
      </c>
      <c r="AC73" s="7">
        <v>815.81</v>
      </c>
      <c r="AD73" s="7">
        <v>24.4</v>
      </c>
      <c r="AE73" s="40">
        <v>2.4</v>
      </c>
      <c r="AF73" s="7">
        <v>2375.04</v>
      </c>
    </row>
    <row r="74" spans="1:32" s="7" customFormat="1">
      <c r="A74" s="5"/>
      <c r="B74" s="6"/>
      <c r="C74" s="143" t="s">
        <v>56</v>
      </c>
      <c r="D74" s="7">
        <v>120</v>
      </c>
      <c r="E74" s="148">
        <v>7</v>
      </c>
      <c r="F74" s="18">
        <v>4.9000000000000004</v>
      </c>
      <c r="G74" s="7">
        <v>0.92</v>
      </c>
      <c r="H74" s="7">
        <v>12.2</v>
      </c>
      <c r="I74" s="7">
        <v>12.2</v>
      </c>
      <c r="J74" s="7">
        <v>10737.34</v>
      </c>
      <c r="K74" s="7">
        <v>17.8</v>
      </c>
      <c r="L74" s="7">
        <v>4.9000000000000004</v>
      </c>
      <c r="M74" s="7">
        <v>275.01</v>
      </c>
      <c r="N74" s="7">
        <v>4.82</v>
      </c>
      <c r="O74" s="7">
        <v>73.2</v>
      </c>
      <c r="P74" s="7">
        <v>65.62</v>
      </c>
      <c r="Q74" s="7">
        <v>4.9000000000000004</v>
      </c>
      <c r="R74" s="40">
        <v>57.04</v>
      </c>
      <c r="S74" s="7">
        <v>211.64</v>
      </c>
      <c r="T74" s="7">
        <v>14.6</v>
      </c>
      <c r="U74" s="7">
        <v>26.07</v>
      </c>
      <c r="V74" s="7">
        <v>7.3</v>
      </c>
      <c r="W74" s="7">
        <v>1071.54</v>
      </c>
      <c r="X74" s="7">
        <v>1365.99</v>
      </c>
      <c r="Y74" s="7">
        <v>416.69</v>
      </c>
      <c r="Z74" s="7">
        <v>14.6</v>
      </c>
      <c r="AA74" s="24">
        <v>48.25</v>
      </c>
      <c r="AB74" s="7">
        <v>31.33</v>
      </c>
      <c r="AC74" s="7">
        <v>3346.21</v>
      </c>
      <c r="AD74" s="7">
        <v>24.4</v>
      </c>
      <c r="AE74" s="40">
        <v>0.44</v>
      </c>
      <c r="AF74" s="7">
        <v>979.7</v>
      </c>
    </row>
    <row r="75" spans="1:32" s="7" customFormat="1">
      <c r="A75" s="5"/>
      <c r="B75" s="6"/>
      <c r="C75" s="143" t="s">
        <v>56</v>
      </c>
      <c r="D75" s="7">
        <v>121</v>
      </c>
      <c r="E75" s="148">
        <v>7</v>
      </c>
      <c r="F75" s="19">
        <v>4.9000000000000004</v>
      </c>
      <c r="G75" s="7">
        <v>2.16</v>
      </c>
      <c r="H75" s="7">
        <v>12.2</v>
      </c>
      <c r="I75" s="7">
        <v>12.2</v>
      </c>
      <c r="J75" s="7">
        <v>5581.12</v>
      </c>
      <c r="K75" s="7">
        <v>11.77</v>
      </c>
      <c r="L75" s="7">
        <v>4.9000000000000004</v>
      </c>
      <c r="M75" s="7">
        <v>32.35</v>
      </c>
      <c r="N75" s="7">
        <v>8.6999999999999993</v>
      </c>
      <c r="O75" s="7">
        <v>73.2</v>
      </c>
      <c r="P75" s="7">
        <v>49.85</v>
      </c>
      <c r="Q75" s="7">
        <v>4.9000000000000004</v>
      </c>
      <c r="R75" s="40">
        <v>0.41</v>
      </c>
      <c r="S75" s="7">
        <v>12.2</v>
      </c>
      <c r="T75" s="7">
        <v>14.6</v>
      </c>
      <c r="U75" s="7">
        <v>31.99</v>
      </c>
      <c r="V75" s="7">
        <v>12.57</v>
      </c>
      <c r="W75" s="7">
        <v>330.88</v>
      </c>
      <c r="X75" s="7">
        <v>766.3</v>
      </c>
      <c r="Y75" s="7">
        <v>218.71</v>
      </c>
      <c r="Z75" s="7">
        <v>14.6</v>
      </c>
      <c r="AA75" s="24">
        <v>5.16</v>
      </c>
      <c r="AB75" s="7">
        <v>6.95</v>
      </c>
      <c r="AC75" s="7">
        <v>726.93</v>
      </c>
      <c r="AD75" s="7">
        <v>24.4</v>
      </c>
      <c r="AE75" s="40">
        <v>11.81</v>
      </c>
      <c r="AF75" s="7">
        <v>2970.93</v>
      </c>
    </row>
    <row r="76" spans="1:32" s="7" customFormat="1">
      <c r="A76" s="5"/>
      <c r="B76" s="6"/>
      <c r="C76" s="143" t="s">
        <v>56</v>
      </c>
      <c r="D76" s="7">
        <v>122</v>
      </c>
      <c r="E76" s="148">
        <v>7</v>
      </c>
      <c r="F76" s="18">
        <v>4.9000000000000004</v>
      </c>
      <c r="G76" s="7">
        <v>2.31</v>
      </c>
      <c r="H76" s="7">
        <v>12.2</v>
      </c>
      <c r="I76" s="7">
        <v>426.79</v>
      </c>
      <c r="J76" s="7">
        <v>6694.94</v>
      </c>
      <c r="K76" s="7">
        <v>46.04</v>
      </c>
      <c r="L76" s="7">
        <v>4.9000000000000004</v>
      </c>
      <c r="M76" s="7">
        <v>207.13</v>
      </c>
      <c r="N76" s="7">
        <v>8.6999999999999993</v>
      </c>
      <c r="O76" s="7">
        <v>73.2</v>
      </c>
      <c r="P76" s="7">
        <v>246.94</v>
      </c>
      <c r="Q76" s="7">
        <v>4.66</v>
      </c>
      <c r="R76" s="40">
        <v>24.77</v>
      </c>
      <c r="S76" s="7">
        <v>168.26</v>
      </c>
      <c r="T76" s="7">
        <v>14.6</v>
      </c>
      <c r="U76" s="7">
        <v>37.1</v>
      </c>
      <c r="V76" s="7">
        <v>2.82</v>
      </c>
      <c r="W76" s="7">
        <v>1656.31</v>
      </c>
      <c r="X76" s="7">
        <v>810.3</v>
      </c>
      <c r="Y76" s="7">
        <v>321.16000000000003</v>
      </c>
      <c r="Z76" s="7">
        <v>14.6</v>
      </c>
      <c r="AA76" s="24">
        <v>62.45</v>
      </c>
      <c r="AB76" s="7">
        <v>11.9</v>
      </c>
      <c r="AC76" s="7">
        <v>1374.14</v>
      </c>
      <c r="AD76" s="7">
        <v>98.39</v>
      </c>
      <c r="AE76" s="40">
        <v>8.58</v>
      </c>
      <c r="AF76" s="7">
        <v>2385.88</v>
      </c>
    </row>
    <row r="77" spans="1:32" s="7" customFormat="1">
      <c r="A77" s="5"/>
      <c r="B77" s="6"/>
      <c r="C77" s="143" t="s">
        <v>56</v>
      </c>
      <c r="D77" s="7">
        <v>123</v>
      </c>
      <c r="E77" s="148">
        <v>7</v>
      </c>
      <c r="F77" s="19">
        <v>4.9000000000000004</v>
      </c>
      <c r="G77" s="7">
        <v>1.1499999999999999</v>
      </c>
      <c r="H77" s="7">
        <v>12.2</v>
      </c>
      <c r="I77" s="7">
        <v>91.34</v>
      </c>
      <c r="J77" s="7">
        <v>10703.84</v>
      </c>
      <c r="K77" s="7">
        <v>12.28</v>
      </c>
      <c r="L77" s="7">
        <v>4.9000000000000004</v>
      </c>
      <c r="M77" s="7">
        <v>133.19999999999999</v>
      </c>
      <c r="N77" s="7">
        <v>13.33</v>
      </c>
      <c r="O77" s="7">
        <v>73.2</v>
      </c>
      <c r="P77" s="7">
        <v>65.55</v>
      </c>
      <c r="Q77" s="7">
        <v>47.57</v>
      </c>
      <c r="R77" s="40">
        <v>33.369999999999997</v>
      </c>
      <c r="S77" s="7">
        <v>342.33</v>
      </c>
      <c r="T77" s="7">
        <v>14.6</v>
      </c>
      <c r="U77" s="7">
        <v>54.34</v>
      </c>
      <c r="V77" s="7">
        <v>7.3</v>
      </c>
      <c r="W77" s="7">
        <v>619.87</v>
      </c>
      <c r="X77" s="7">
        <v>1039.6199999999999</v>
      </c>
      <c r="Y77" s="7">
        <v>271.5</v>
      </c>
      <c r="Z77" s="7">
        <v>36.299999999999997</v>
      </c>
      <c r="AA77" s="24">
        <v>7.92</v>
      </c>
      <c r="AB77" s="7">
        <v>13.53</v>
      </c>
      <c r="AC77" s="7">
        <v>1944.75</v>
      </c>
      <c r="AD77" s="7">
        <v>23.33</v>
      </c>
      <c r="AE77" s="40">
        <v>20.56</v>
      </c>
      <c r="AF77" s="7">
        <v>4038.65</v>
      </c>
    </row>
    <row r="78" spans="1:32" s="7" customFormat="1">
      <c r="C78" s="143" t="s">
        <v>56</v>
      </c>
      <c r="D78" s="7">
        <v>124</v>
      </c>
      <c r="E78" s="148">
        <v>7</v>
      </c>
      <c r="F78" s="7">
        <v>4.9000000000000004</v>
      </c>
      <c r="G78" s="7">
        <v>2.31</v>
      </c>
      <c r="H78" s="7">
        <v>12.2</v>
      </c>
      <c r="I78" s="7">
        <v>34.9</v>
      </c>
      <c r="J78" s="7">
        <v>5712.2</v>
      </c>
      <c r="K78" s="7">
        <v>6.35</v>
      </c>
      <c r="L78" s="7">
        <v>4.9000000000000004</v>
      </c>
      <c r="M78" s="7">
        <v>448.66</v>
      </c>
      <c r="N78" s="7">
        <v>11.3</v>
      </c>
      <c r="O78" s="7">
        <v>73.2</v>
      </c>
      <c r="P78" s="7">
        <v>46.01</v>
      </c>
      <c r="Q78" s="7">
        <v>26.7</v>
      </c>
      <c r="R78" s="40">
        <v>318.89999999999998</v>
      </c>
      <c r="S78" s="7">
        <v>221.92</v>
      </c>
      <c r="T78" s="7">
        <v>14.6</v>
      </c>
      <c r="U78" s="7">
        <v>38.29</v>
      </c>
      <c r="V78" s="7">
        <v>7.55</v>
      </c>
      <c r="W78" s="7">
        <v>268.08</v>
      </c>
      <c r="X78" s="7">
        <v>992.93</v>
      </c>
      <c r="Y78" s="7">
        <v>521.63</v>
      </c>
      <c r="Z78" s="7">
        <v>14.6</v>
      </c>
      <c r="AA78" s="24">
        <v>6.68</v>
      </c>
      <c r="AB78" s="7">
        <v>10.68</v>
      </c>
      <c r="AC78" s="7">
        <v>1068.22</v>
      </c>
      <c r="AD78" s="7">
        <v>1.52</v>
      </c>
      <c r="AE78" s="40">
        <v>26.45</v>
      </c>
      <c r="AF78" s="7">
        <v>1019.65</v>
      </c>
    </row>
    <row r="79" spans="1:32" s="20" customFormat="1">
      <c r="C79" s="20" t="s">
        <v>49</v>
      </c>
      <c r="D79" s="20">
        <v>130</v>
      </c>
      <c r="E79" s="70">
        <v>7</v>
      </c>
      <c r="F79" s="18">
        <v>4.9000000000000004</v>
      </c>
      <c r="G79" s="18">
        <v>4.9000000000000004</v>
      </c>
      <c r="H79" s="18">
        <v>12.2</v>
      </c>
      <c r="I79" s="18">
        <v>12.2</v>
      </c>
      <c r="J79" s="20">
        <v>3015.47</v>
      </c>
      <c r="K79" s="20">
        <v>15.64</v>
      </c>
      <c r="L79" s="20">
        <v>4.9000000000000004</v>
      </c>
      <c r="M79" s="20">
        <v>15.79</v>
      </c>
      <c r="N79" s="20">
        <v>2.2200000000000002</v>
      </c>
      <c r="O79" s="20">
        <v>73.2</v>
      </c>
      <c r="P79" s="20">
        <v>109.42</v>
      </c>
      <c r="Q79" s="20">
        <v>4.9000000000000004</v>
      </c>
      <c r="R79" s="39">
        <v>7.3</v>
      </c>
      <c r="S79" s="20">
        <v>12.2</v>
      </c>
      <c r="T79" s="20">
        <v>14.6</v>
      </c>
      <c r="U79" s="20">
        <v>18.73</v>
      </c>
      <c r="V79" s="20">
        <v>7.3</v>
      </c>
      <c r="W79" s="20">
        <v>254.87</v>
      </c>
      <c r="X79" s="20">
        <v>692.61</v>
      </c>
      <c r="Y79" s="20">
        <v>172.21</v>
      </c>
      <c r="Z79" s="20">
        <v>14.6</v>
      </c>
      <c r="AA79" s="24">
        <v>1.89</v>
      </c>
      <c r="AB79" s="20">
        <v>5.78</v>
      </c>
      <c r="AC79" s="20">
        <v>1128.45</v>
      </c>
      <c r="AD79" s="20">
        <v>24.4</v>
      </c>
      <c r="AE79" s="39">
        <v>2.4</v>
      </c>
      <c r="AF79" s="20">
        <v>1681.65</v>
      </c>
    </row>
    <row r="80" spans="1:32" s="20" customFormat="1">
      <c r="C80" s="20" t="s">
        <v>49</v>
      </c>
      <c r="D80" s="20">
        <v>131</v>
      </c>
      <c r="E80" s="70">
        <v>7</v>
      </c>
      <c r="F80" s="19">
        <v>4.9000000000000004</v>
      </c>
      <c r="G80" s="19">
        <v>4.9000000000000004</v>
      </c>
      <c r="H80" s="18">
        <v>12.2</v>
      </c>
      <c r="I80" s="18">
        <v>12.2</v>
      </c>
      <c r="J80" s="20">
        <v>3119.89</v>
      </c>
      <c r="K80" s="20">
        <v>7.58</v>
      </c>
      <c r="L80" s="20">
        <v>4.9000000000000004</v>
      </c>
      <c r="M80" s="20">
        <v>27.49</v>
      </c>
      <c r="N80" s="20">
        <v>0.06</v>
      </c>
      <c r="O80" s="20">
        <v>73.2</v>
      </c>
      <c r="P80" s="20">
        <v>5.95</v>
      </c>
      <c r="Q80" s="20">
        <v>4.9000000000000004</v>
      </c>
      <c r="R80" s="39">
        <v>7.3</v>
      </c>
      <c r="S80" s="20">
        <v>144.81</v>
      </c>
      <c r="T80" s="20">
        <v>14.6</v>
      </c>
      <c r="U80" s="20">
        <v>4.9000000000000004</v>
      </c>
      <c r="V80" s="20">
        <v>7.3</v>
      </c>
      <c r="W80" s="20">
        <v>77.42</v>
      </c>
      <c r="X80" s="20">
        <v>810.3</v>
      </c>
      <c r="Y80" s="20">
        <v>260.43</v>
      </c>
      <c r="Z80" s="20">
        <v>14.6</v>
      </c>
      <c r="AA80" s="24">
        <v>0.9</v>
      </c>
      <c r="AB80" s="20">
        <v>5.46</v>
      </c>
      <c r="AC80" s="20">
        <v>1308.47</v>
      </c>
      <c r="AD80" s="20">
        <v>24.4</v>
      </c>
      <c r="AE80" s="39">
        <v>2.4</v>
      </c>
      <c r="AF80" s="20">
        <v>1984.18</v>
      </c>
    </row>
    <row r="81" spans="1:32" s="20" customFormat="1">
      <c r="C81" s="20" t="s">
        <v>49</v>
      </c>
      <c r="D81" s="20">
        <v>132</v>
      </c>
      <c r="E81" s="70">
        <v>7</v>
      </c>
      <c r="F81" s="18">
        <v>4.9000000000000004</v>
      </c>
      <c r="G81" s="20">
        <v>1.73</v>
      </c>
      <c r="H81" s="18">
        <v>12.2</v>
      </c>
      <c r="I81" s="18">
        <v>12.2</v>
      </c>
      <c r="J81" s="20">
        <v>3467.15</v>
      </c>
      <c r="K81" s="20">
        <v>12.82</v>
      </c>
      <c r="L81" s="20">
        <v>4.9000000000000004</v>
      </c>
      <c r="M81" s="20">
        <v>110.1</v>
      </c>
      <c r="N81" s="20">
        <v>14.72</v>
      </c>
      <c r="O81" s="20">
        <v>73.2</v>
      </c>
      <c r="P81" s="20">
        <v>2.4</v>
      </c>
      <c r="Q81" s="20">
        <v>4.9000000000000004</v>
      </c>
      <c r="R81" s="39">
        <v>32.74</v>
      </c>
      <c r="S81" s="20">
        <v>221.92</v>
      </c>
      <c r="T81" s="20">
        <v>14.6</v>
      </c>
      <c r="U81" s="20">
        <v>74.19</v>
      </c>
      <c r="V81" s="20">
        <v>7.3</v>
      </c>
      <c r="W81" s="20">
        <v>258.18</v>
      </c>
      <c r="X81" s="20">
        <v>1997.56</v>
      </c>
      <c r="Y81" s="20">
        <v>298.43</v>
      </c>
      <c r="Z81" s="20">
        <v>14.6</v>
      </c>
      <c r="AA81" s="24">
        <v>16.690000000000001</v>
      </c>
      <c r="AB81" s="20">
        <v>8.6</v>
      </c>
      <c r="AC81" s="20">
        <v>1614.75</v>
      </c>
      <c r="AD81" s="20">
        <v>24.4</v>
      </c>
      <c r="AE81" s="39">
        <v>36.159999999999997</v>
      </c>
      <c r="AF81" s="20">
        <v>2297.1999999999998</v>
      </c>
    </row>
    <row r="82" spans="1:32" s="20" customFormat="1">
      <c r="C82" s="20" t="s">
        <v>49</v>
      </c>
      <c r="D82" s="20">
        <v>133</v>
      </c>
      <c r="E82" s="70">
        <v>7</v>
      </c>
      <c r="F82" s="19">
        <v>4.9000000000000004</v>
      </c>
      <c r="G82" s="19">
        <v>4.9000000000000004</v>
      </c>
      <c r="H82" s="18">
        <v>12.2</v>
      </c>
      <c r="I82" s="20">
        <v>272.83999999999997</v>
      </c>
      <c r="J82" s="20">
        <v>1956.85</v>
      </c>
      <c r="K82" s="20">
        <v>46.04</v>
      </c>
      <c r="L82" s="20">
        <v>4.9000000000000004</v>
      </c>
      <c r="M82" s="20">
        <v>88.97</v>
      </c>
      <c r="N82" s="20">
        <v>403.27</v>
      </c>
      <c r="O82" s="20">
        <v>73.2</v>
      </c>
      <c r="P82" s="20">
        <v>70.2</v>
      </c>
      <c r="Q82" s="20">
        <v>4.9000000000000004</v>
      </c>
      <c r="R82" s="39">
        <v>7.3</v>
      </c>
      <c r="S82" s="20">
        <v>12.2</v>
      </c>
      <c r="T82" s="20">
        <v>14.6</v>
      </c>
      <c r="U82" s="20">
        <v>4.9000000000000004</v>
      </c>
      <c r="V82" s="20">
        <v>7.3</v>
      </c>
      <c r="W82" s="20">
        <v>2257.88</v>
      </c>
      <c r="X82" s="20">
        <v>2775.28</v>
      </c>
      <c r="Y82" s="20">
        <v>225.83</v>
      </c>
      <c r="Z82" s="20">
        <v>14.6</v>
      </c>
      <c r="AA82" s="24">
        <v>184.49</v>
      </c>
      <c r="AB82" s="20">
        <v>125.34</v>
      </c>
      <c r="AC82" s="20">
        <v>789.74</v>
      </c>
      <c r="AD82" s="20">
        <v>24.4</v>
      </c>
      <c r="AE82" s="39">
        <v>2.4</v>
      </c>
      <c r="AF82" s="20">
        <v>437.06</v>
      </c>
    </row>
    <row r="83" spans="1:32" s="20" customFormat="1">
      <c r="A83" s="21">
        <v>16</v>
      </c>
      <c r="B83" s="22">
        <v>106</v>
      </c>
      <c r="C83" s="143" t="s">
        <v>57</v>
      </c>
      <c r="D83" s="22">
        <v>147</v>
      </c>
      <c r="E83" s="70">
        <v>7</v>
      </c>
      <c r="F83" s="18">
        <v>4.9000000000000004</v>
      </c>
      <c r="G83" s="18">
        <v>4.9000000000000004</v>
      </c>
      <c r="H83" s="18">
        <v>12.2</v>
      </c>
      <c r="I83" s="18">
        <v>12.2</v>
      </c>
      <c r="J83" s="20">
        <v>10761.54</v>
      </c>
      <c r="K83" s="20">
        <v>387.33</v>
      </c>
      <c r="L83" s="20">
        <v>4.9000000000000004</v>
      </c>
      <c r="M83" s="20">
        <v>392.77</v>
      </c>
      <c r="N83" s="20">
        <v>12.2</v>
      </c>
      <c r="O83" s="20">
        <v>73.2</v>
      </c>
      <c r="P83" s="20">
        <v>67.13</v>
      </c>
      <c r="Q83" s="20">
        <v>4.9000000000000004</v>
      </c>
      <c r="R83" s="39">
        <v>509.36</v>
      </c>
      <c r="S83" s="20">
        <v>12.2</v>
      </c>
      <c r="T83" s="20">
        <v>14.6</v>
      </c>
      <c r="U83" s="20">
        <v>4.9000000000000004</v>
      </c>
      <c r="V83" s="20">
        <v>7.3</v>
      </c>
      <c r="W83" s="20">
        <v>2844.01</v>
      </c>
      <c r="X83" s="20">
        <v>4551.42</v>
      </c>
      <c r="Y83" s="20">
        <v>916.88</v>
      </c>
      <c r="Z83" s="20">
        <v>14.6</v>
      </c>
      <c r="AA83" s="24">
        <v>559.98</v>
      </c>
      <c r="AB83" s="20">
        <v>263.11</v>
      </c>
      <c r="AC83" s="20">
        <v>3657.77</v>
      </c>
      <c r="AD83" s="20">
        <v>24.4</v>
      </c>
      <c r="AE83" s="39">
        <v>2.4</v>
      </c>
      <c r="AF83" s="20">
        <v>5380.53</v>
      </c>
    </row>
    <row r="84" spans="1:32" s="20" customFormat="1">
      <c r="A84" s="21">
        <v>18</v>
      </c>
      <c r="B84" s="22">
        <v>108</v>
      </c>
      <c r="C84" s="143" t="s">
        <v>58</v>
      </c>
      <c r="D84" s="22">
        <v>148</v>
      </c>
      <c r="E84" s="70">
        <v>7</v>
      </c>
      <c r="F84" s="19">
        <v>4.9000000000000004</v>
      </c>
      <c r="G84" s="19">
        <v>4.9000000000000004</v>
      </c>
      <c r="H84" s="18">
        <v>12.2</v>
      </c>
      <c r="I84" s="20">
        <v>7587.02</v>
      </c>
      <c r="J84" s="20">
        <v>20780.14</v>
      </c>
      <c r="K84" s="20">
        <v>489.65</v>
      </c>
      <c r="L84" s="20">
        <v>4.9000000000000004</v>
      </c>
      <c r="M84" s="20">
        <v>3812.27</v>
      </c>
      <c r="N84" s="20">
        <v>415.35</v>
      </c>
      <c r="O84" s="20">
        <v>73.2</v>
      </c>
      <c r="P84" s="20">
        <v>1356.78</v>
      </c>
      <c r="Q84" s="20">
        <v>4.9000000000000004</v>
      </c>
      <c r="R84" s="39">
        <v>979.65</v>
      </c>
      <c r="S84" s="20">
        <v>49.77</v>
      </c>
      <c r="T84" s="20">
        <v>103.95</v>
      </c>
      <c r="U84" s="20">
        <v>4.9000000000000004</v>
      </c>
      <c r="V84" s="20">
        <v>7.3</v>
      </c>
      <c r="W84" s="20">
        <v>9375.61</v>
      </c>
      <c r="X84" s="20">
        <v>7264.05</v>
      </c>
      <c r="Y84" s="20">
        <v>1504.59</v>
      </c>
      <c r="Z84" s="20">
        <v>14.6</v>
      </c>
      <c r="AA84" s="24">
        <v>697.27</v>
      </c>
      <c r="AB84" s="20">
        <v>384.87</v>
      </c>
      <c r="AC84" s="20">
        <v>9264.9599999999991</v>
      </c>
      <c r="AD84" s="20">
        <v>2486.85</v>
      </c>
      <c r="AE84" s="39">
        <v>2.4</v>
      </c>
      <c r="AF84" s="20">
        <v>10786.36</v>
      </c>
    </row>
    <row r="85" spans="1:32" s="20" customFormat="1">
      <c r="A85" s="21">
        <v>17</v>
      </c>
      <c r="B85" s="22">
        <v>107</v>
      </c>
      <c r="C85" s="143" t="s">
        <v>59</v>
      </c>
      <c r="D85" s="22">
        <v>149</v>
      </c>
      <c r="E85" s="70">
        <v>7</v>
      </c>
      <c r="F85" s="19">
        <v>4.9000000000000004</v>
      </c>
      <c r="G85" s="19">
        <v>4.9000000000000004</v>
      </c>
      <c r="H85" s="18">
        <v>12.2</v>
      </c>
      <c r="I85" s="20">
        <v>4347.3100000000004</v>
      </c>
      <c r="J85" s="20">
        <v>26161.75</v>
      </c>
      <c r="K85" s="20">
        <v>532.85</v>
      </c>
      <c r="L85" s="20">
        <v>4.9000000000000004</v>
      </c>
      <c r="M85" s="20">
        <v>946.06</v>
      </c>
      <c r="N85" s="20">
        <v>1196.27</v>
      </c>
      <c r="O85" s="20">
        <v>73.2</v>
      </c>
      <c r="P85" s="20">
        <v>602.64</v>
      </c>
      <c r="Q85" s="20">
        <v>4.9000000000000004</v>
      </c>
      <c r="R85" s="39">
        <v>1125.69</v>
      </c>
      <c r="S85" s="20">
        <v>12.2</v>
      </c>
      <c r="T85" s="20">
        <v>14.6</v>
      </c>
      <c r="U85" s="20">
        <v>4.9000000000000004</v>
      </c>
      <c r="V85" s="20">
        <v>236.2</v>
      </c>
      <c r="W85" s="20">
        <v>4395.8999999999996</v>
      </c>
      <c r="X85" s="20">
        <v>4513.08</v>
      </c>
      <c r="Y85" s="20">
        <v>1534.14</v>
      </c>
      <c r="Z85" s="20">
        <v>14.6</v>
      </c>
      <c r="AA85" s="24">
        <v>605.58000000000004</v>
      </c>
      <c r="AB85" s="20">
        <v>378.42</v>
      </c>
      <c r="AC85" s="20">
        <v>9275</v>
      </c>
      <c r="AD85" s="20">
        <v>2774.5</v>
      </c>
      <c r="AE85" s="39">
        <v>2.4</v>
      </c>
      <c r="AF85" s="20">
        <v>10843.01</v>
      </c>
    </row>
    <row r="86" spans="1:32" s="20" customFormat="1">
      <c r="A86" s="21">
        <v>33</v>
      </c>
      <c r="B86" s="22">
        <v>236</v>
      </c>
      <c r="C86" s="20" t="s">
        <v>60</v>
      </c>
      <c r="D86" s="22">
        <v>191</v>
      </c>
      <c r="E86" s="70">
        <v>7</v>
      </c>
      <c r="F86" s="18">
        <v>4.9000000000000004</v>
      </c>
      <c r="G86" s="18">
        <v>4.9000000000000004</v>
      </c>
      <c r="H86" s="18">
        <v>12.2</v>
      </c>
      <c r="I86" s="20">
        <v>1859.49</v>
      </c>
      <c r="J86" s="20">
        <v>32780.79</v>
      </c>
      <c r="K86" s="20">
        <v>292.27</v>
      </c>
      <c r="L86" s="20">
        <v>4.9000000000000004</v>
      </c>
      <c r="M86" s="20">
        <v>587.15</v>
      </c>
      <c r="N86" s="20">
        <v>844.44</v>
      </c>
      <c r="O86" s="20">
        <v>73.2</v>
      </c>
      <c r="P86" s="20">
        <v>274.95999999999998</v>
      </c>
      <c r="Q86" s="20">
        <v>4.9000000000000004</v>
      </c>
      <c r="R86" s="39">
        <v>1348.66</v>
      </c>
      <c r="S86" s="20">
        <v>455.37</v>
      </c>
      <c r="T86" s="20">
        <v>14.6</v>
      </c>
      <c r="U86" s="20">
        <v>4.9000000000000004</v>
      </c>
      <c r="V86" s="20">
        <v>7.3</v>
      </c>
      <c r="W86" s="20">
        <v>3060.25</v>
      </c>
      <c r="X86" s="20">
        <v>6843.58</v>
      </c>
      <c r="Y86" s="20">
        <v>1590.48</v>
      </c>
      <c r="Z86" s="20">
        <v>995.26</v>
      </c>
      <c r="AA86" s="24">
        <v>703.96</v>
      </c>
      <c r="AB86" s="20">
        <v>390.12</v>
      </c>
      <c r="AC86" s="20">
        <v>5652.52</v>
      </c>
      <c r="AD86" s="20">
        <v>24.4</v>
      </c>
      <c r="AE86" s="39">
        <v>144.07</v>
      </c>
      <c r="AF86" s="20">
        <v>5012.46</v>
      </c>
    </row>
    <row r="87" spans="1:32" s="20" customFormat="1">
      <c r="A87" s="21">
        <v>34</v>
      </c>
      <c r="B87" s="22">
        <v>237</v>
      </c>
      <c r="C87" s="20" t="s">
        <v>60</v>
      </c>
      <c r="D87" s="22">
        <v>192</v>
      </c>
      <c r="E87" s="70">
        <v>7</v>
      </c>
      <c r="F87" s="18">
        <v>4.9000000000000004</v>
      </c>
      <c r="G87" s="18">
        <v>4.9000000000000004</v>
      </c>
      <c r="H87" s="18">
        <v>12.2</v>
      </c>
      <c r="I87" s="20">
        <v>1540.56</v>
      </c>
      <c r="J87" s="20">
        <v>101504.36</v>
      </c>
      <c r="K87" s="20">
        <v>532.38</v>
      </c>
      <c r="L87" s="20">
        <v>4.9000000000000004</v>
      </c>
      <c r="M87" s="20">
        <v>612.54999999999995</v>
      </c>
      <c r="N87" s="20">
        <v>5275.15</v>
      </c>
      <c r="O87" s="20">
        <v>73.2</v>
      </c>
      <c r="P87" s="20">
        <v>214.96</v>
      </c>
      <c r="Q87" s="20">
        <v>4.9000000000000004</v>
      </c>
      <c r="R87" s="39">
        <v>1261.8800000000001</v>
      </c>
      <c r="S87" s="20">
        <v>610.41</v>
      </c>
      <c r="T87" s="20">
        <v>14.6</v>
      </c>
      <c r="U87" s="20">
        <v>506.77</v>
      </c>
      <c r="V87" s="20">
        <v>344.26</v>
      </c>
      <c r="W87" s="20">
        <v>4636.8100000000004</v>
      </c>
      <c r="X87" s="20">
        <v>3848.66</v>
      </c>
      <c r="Y87" s="20">
        <v>1575.8</v>
      </c>
      <c r="Z87" s="20">
        <v>14.6</v>
      </c>
      <c r="AA87" s="24">
        <v>1806.21</v>
      </c>
      <c r="AB87" s="20">
        <v>1097.8699999999999</v>
      </c>
      <c r="AC87" s="20">
        <v>6019.39</v>
      </c>
      <c r="AD87" s="20">
        <v>24.4</v>
      </c>
      <c r="AE87" s="39">
        <v>139.18</v>
      </c>
      <c r="AF87" s="20">
        <v>6271.6</v>
      </c>
    </row>
    <row r="88" spans="1:32" s="20" customFormat="1">
      <c r="A88" s="21">
        <v>35</v>
      </c>
      <c r="B88" s="22">
        <v>238</v>
      </c>
      <c r="C88" s="20" t="s">
        <v>60</v>
      </c>
      <c r="D88" s="22">
        <v>193</v>
      </c>
      <c r="E88" s="70">
        <v>7</v>
      </c>
      <c r="F88" s="19">
        <v>4.9000000000000004</v>
      </c>
      <c r="G88" s="20">
        <v>47.28</v>
      </c>
      <c r="H88" s="18">
        <v>12.2</v>
      </c>
      <c r="I88" s="20">
        <v>2004.53</v>
      </c>
      <c r="J88" s="20">
        <v>76360.539999999994</v>
      </c>
      <c r="K88" s="20">
        <v>389.01</v>
      </c>
      <c r="L88" s="20">
        <v>4.9000000000000004</v>
      </c>
      <c r="M88" s="20">
        <v>944.25</v>
      </c>
      <c r="N88" s="20">
        <v>926.35</v>
      </c>
      <c r="O88" s="20">
        <v>73.2</v>
      </c>
      <c r="P88" s="20">
        <v>809.85</v>
      </c>
      <c r="Q88" s="20">
        <v>4.9000000000000004</v>
      </c>
      <c r="R88" s="39">
        <v>1391.84</v>
      </c>
      <c r="S88" s="20">
        <v>399.92</v>
      </c>
      <c r="T88" s="20">
        <v>14.6</v>
      </c>
      <c r="U88" s="20">
        <v>369.62</v>
      </c>
      <c r="V88" s="20">
        <v>7.3</v>
      </c>
      <c r="W88" s="20">
        <v>4257.7700000000004</v>
      </c>
      <c r="X88" s="20">
        <v>3981.61</v>
      </c>
      <c r="Y88" s="20">
        <v>1605.66</v>
      </c>
      <c r="Z88" s="20">
        <v>14.6</v>
      </c>
      <c r="AA88" s="24">
        <v>863.49</v>
      </c>
      <c r="AB88" s="20">
        <v>429.02</v>
      </c>
      <c r="AC88" s="20">
        <v>6861.74</v>
      </c>
      <c r="AD88" s="20">
        <v>2663.43</v>
      </c>
      <c r="AE88" s="39">
        <v>2.4</v>
      </c>
      <c r="AF88" s="20">
        <v>10024.64</v>
      </c>
    </row>
    <row r="89" spans="1:32" s="20" customFormat="1">
      <c r="A89" s="21"/>
      <c r="B89" s="22"/>
      <c r="C89" s="20" t="s">
        <v>60</v>
      </c>
      <c r="D89" s="22">
        <v>194</v>
      </c>
      <c r="E89" s="70">
        <v>7</v>
      </c>
      <c r="F89" s="19">
        <v>4.9000000000000004</v>
      </c>
      <c r="G89" s="23">
        <v>2.09</v>
      </c>
      <c r="H89" s="18">
        <v>12.2</v>
      </c>
      <c r="I89" s="23">
        <v>319.8</v>
      </c>
      <c r="J89" s="23">
        <v>8557.67</v>
      </c>
      <c r="K89" s="23">
        <v>2.4</v>
      </c>
      <c r="L89" s="20">
        <v>4.9000000000000004</v>
      </c>
      <c r="M89" s="20">
        <v>19.010000000000002</v>
      </c>
      <c r="N89" s="20">
        <v>6.85</v>
      </c>
      <c r="O89" s="20">
        <v>73.2</v>
      </c>
      <c r="P89" s="20">
        <v>106.23</v>
      </c>
      <c r="Q89" s="20">
        <v>4.66</v>
      </c>
      <c r="R89" s="39">
        <v>1.53</v>
      </c>
      <c r="S89" s="20">
        <v>232.01</v>
      </c>
      <c r="T89" s="20">
        <v>14.6</v>
      </c>
      <c r="U89" s="20">
        <v>57.76</v>
      </c>
      <c r="V89" s="20">
        <v>7.3</v>
      </c>
      <c r="W89" s="20">
        <v>196.45</v>
      </c>
      <c r="X89" s="20">
        <v>820.79</v>
      </c>
      <c r="Y89" s="20">
        <v>335.21</v>
      </c>
      <c r="Z89" s="20">
        <v>14.6</v>
      </c>
      <c r="AA89" s="24">
        <v>17.63</v>
      </c>
      <c r="AB89" s="20">
        <v>6.28</v>
      </c>
      <c r="AC89" s="20">
        <v>885.54</v>
      </c>
      <c r="AD89" s="20">
        <v>24.4</v>
      </c>
      <c r="AE89" s="39">
        <v>9.7100000000000009</v>
      </c>
      <c r="AF89" s="20">
        <v>3386.58</v>
      </c>
    </row>
    <row r="90" spans="1:32" s="20" customFormat="1">
      <c r="A90" s="21"/>
      <c r="B90" s="22"/>
      <c r="C90" s="20" t="s">
        <v>60</v>
      </c>
      <c r="D90" s="22">
        <v>195</v>
      </c>
      <c r="E90" s="70">
        <v>7</v>
      </c>
      <c r="F90" s="19">
        <v>4.9000000000000004</v>
      </c>
      <c r="G90" s="23">
        <v>0.92</v>
      </c>
      <c r="H90" s="18">
        <v>12.2</v>
      </c>
      <c r="I90" s="23">
        <v>407.96</v>
      </c>
      <c r="J90" s="23">
        <v>20815.36</v>
      </c>
      <c r="K90" s="23">
        <v>18.079999999999998</v>
      </c>
      <c r="L90" s="20">
        <v>4.9000000000000004</v>
      </c>
      <c r="M90" s="20">
        <v>263.44</v>
      </c>
      <c r="N90" s="20">
        <v>7.46</v>
      </c>
      <c r="O90" s="20">
        <v>73.2</v>
      </c>
      <c r="P90" s="20">
        <v>347.19</v>
      </c>
      <c r="Q90" s="20">
        <v>4.9000000000000004</v>
      </c>
      <c r="R90" s="39">
        <v>95.05</v>
      </c>
      <c r="S90" s="20">
        <v>12.2</v>
      </c>
      <c r="T90" s="20">
        <v>14.6</v>
      </c>
      <c r="U90" s="20">
        <v>4.9000000000000004</v>
      </c>
      <c r="V90" s="20">
        <v>30.62</v>
      </c>
      <c r="W90" s="20">
        <v>999.56</v>
      </c>
      <c r="X90" s="20">
        <v>1826.04</v>
      </c>
      <c r="Y90" s="20">
        <v>902.3</v>
      </c>
      <c r="Z90" s="20">
        <v>16.149999999999999</v>
      </c>
      <c r="AA90" s="24">
        <v>73.680000000000007</v>
      </c>
      <c r="AB90" s="20">
        <v>20.55</v>
      </c>
      <c r="AC90" s="20">
        <v>2136.15</v>
      </c>
      <c r="AD90" s="20">
        <v>24.4</v>
      </c>
      <c r="AE90" s="39">
        <v>2.4</v>
      </c>
      <c r="AF90" s="20">
        <v>5499.26</v>
      </c>
    </row>
    <row r="91" spans="1:32" s="20" customFormat="1">
      <c r="A91" s="21"/>
      <c r="B91" s="22"/>
      <c r="C91" s="143" t="s">
        <v>61</v>
      </c>
      <c r="D91" s="22">
        <v>152</v>
      </c>
      <c r="E91" s="70"/>
      <c r="F91" s="19"/>
      <c r="G91" s="23"/>
      <c r="H91" s="18"/>
      <c r="I91" s="23"/>
      <c r="J91" s="23"/>
      <c r="K91" s="23"/>
      <c r="R91" s="39"/>
      <c r="AA91" s="24"/>
      <c r="AE91" s="39"/>
    </row>
    <row r="92" spans="1:32" s="20" customFormat="1">
      <c r="A92" s="21"/>
      <c r="B92" s="22"/>
      <c r="C92" s="143" t="s">
        <v>61</v>
      </c>
      <c r="D92" s="22">
        <v>153</v>
      </c>
      <c r="E92" s="70"/>
      <c r="F92" s="19"/>
      <c r="G92" s="23"/>
      <c r="H92" s="18"/>
      <c r="I92" s="23"/>
      <c r="J92" s="23"/>
      <c r="K92" s="23"/>
      <c r="R92" s="39"/>
      <c r="AA92" s="24"/>
      <c r="AE92" s="39"/>
    </row>
    <row r="93" spans="1:32" s="20" customFormat="1">
      <c r="A93" s="21"/>
      <c r="B93" s="22"/>
      <c r="C93" s="143" t="s">
        <v>61</v>
      </c>
      <c r="D93" s="22">
        <v>154</v>
      </c>
      <c r="E93" s="22"/>
      <c r="F93" s="19"/>
      <c r="G93" s="23"/>
      <c r="H93" s="18"/>
      <c r="I93" s="23"/>
      <c r="J93" s="23"/>
      <c r="K93" s="23"/>
      <c r="R93" s="39"/>
      <c r="AA93" s="24"/>
      <c r="AE93" s="39"/>
    </row>
    <row r="94" spans="1:32" s="20" customFormat="1">
      <c r="A94" s="21"/>
      <c r="B94" s="22"/>
      <c r="C94" s="7"/>
      <c r="D94" s="22">
        <v>155</v>
      </c>
      <c r="E94" s="22"/>
      <c r="F94" s="19"/>
      <c r="G94" s="23"/>
      <c r="H94" s="18"/>
      <c r="I94" s="23"/>
      <c r="J94" s="23"/>
      <c r="K94" s="23"/>
      <c r="R94" s="39"/>
      <c r="AA94" s="24"/>
      <c r="AE94" s="39"/>
    </row>
    <row r="95" spans="1:32" s="20" customFormat="1">
      <c r="A95" s="21"/>
      <c r="B95" s="22"/>
      <c r="C95" s="7"/>
      <c r="D95" s="22">
        <v>156</v>
      </c>
      <c r="E95" s="22"/>
      <c r="F95" s="19"/>
      <c r="G95" s="23"/>
      <c r="H95" s="18"/>
      <c r="I95" s="23"/>
      <c r="J95" s="23"/>
      <c r="K95" s="23"/>
      <c r="R95" s="39"/>
      <c r="AA95" s="24"/>
      <c r="AE95" s="39"/>
    </row>
    <row r="96" spans="1:32" s="31" customFormat="1" ht="16">
      <c r="A96" s="30"/>
      <c r="B96" s="98" t="s">
        <v>45</v>
      </c>
      <c r="C96" s="98"/>
      <c r="D96" s="98"/>
      <c r="E96" s="98"/>
      <c r="F96" s="30">
        <f t="shared" ref="F96:AF96" si="8">AVERAGE(F70:F90)</f>
        <v>4.9000000000000012</v>
      </c>
      <c r="G96" s="30">
        <f t="shared" si="8"/>
        <v>5.4761904761904763</v>
      </c>
      <c r="H96" s="30">
        <f t="shared" si="8"/>
        <v>12.199999999999998</v>
      </c>
      <c r="I96" s="30">
        <f t="shared" si="8"/>
        <v>905.45428571428556</v>
      </c>
      <c r="J96" s="30">
        <f t="shared" si="8"/>
        <v>17924.224285714285</v>
      </c>
      <c r="K96" s="30">
        <f t="shared" si="8"/>
        <v>170.34523809523807</v>
      </c>
      <c r="L96" s="30">
        <f t="shared" si="8"/>
        <v>4.9000000000000012</v>
      </c>
      <c r="M96" s="30">
        <f t="shared" si="8"/>
        <v>490.41619047619048</v>
      </c>
      <c r="N96" s="30">
        <f t="shared" si="8"/>
        <v>569.31285714285718</v>
      </c>
      <c r="O96" s="30">
        <f t="shared" si="8"/>
        <v>73.200000000000017</v>
      </c>
      <c r="P96" s="30">
        <f t="shared" si="8"/>
        <v>218.80523809523805</v>
      </c>
      <c r="Q96" s="30">
        <f t="shared" si="8"/>
        <v>7.9471428571428593</v>
      </c>
      <c r="R96" s="41">
        <f t="shared" si="8"/>
        <v>436.65238095238101</v>
      </c>
      <c r="S96" s="30">
        <f t="shared" si="8"/>
        <v>191.01190476190473</v>
      </c>
      <c r="T96" s="30">
        <f t="shared" si="8"/>
        <v>18.854761904761908</v>
      </c>
      <c r="U96" s="30">
        <f t="shared" si="8"/>
        <v>86.946666666666658</v>
      </c>
      <c r="V96" s="30">
        <f t="shared" si="8"/>
        <v>35.405714285714282</v>
      </c>
      <c r="W96" s="30">
        <f t="shared" si="8"/>
        <v>2046.5266666666666</v>
      </c>
      <c r="X96" s="30">
        <f t="shared" si="8"/>
        <v>2986.6866666666674</v>
      </c>
      <c r="Y96" s="30">
        <f t="shared" si="8"/>
        <v>756.59666666666658</v>
      </c>
      <c r="Z96" s="30">
        <f t="shared" si="8"/>
        <v>62.405238095238083</v>
      </c>
      <c r="AA96" s="30">
        <f t="shared" si="8"/>
        <v>338.83809523809526</v>
      </c>
      <c r="AB96" s="30">
        <f t="shared" si="8"/>
        <v>193.04761904761904</v>
      </c>
      <c r="AC96" s="30">
        <f t="shared" si="8"/>
        <v>3543.5585714285712</v>
      </c>
      <c r="AD96" s="30">
        <f t="shared" si="8"/>
        <v>400.66761904761898</v>
      </c>
      <c r="AE96" s="41">
        <f t="shared" si="8"/>
        <v>25.64714285714286</v>
      </c>
      <c r="AF96" s="30">
        <f t="shared" si="8"/>
        <v>4697.2933333333331</v>
      </c>
    </row>
    <row r="97" spans="1:32" s="31" customFormat="1" ht="16">
      <c r="A97" s="30"/>
      <c r="B97" s="98" t="s">
        <v>43</v>
      </c>
      <c r="C97" s="98"/>
      <c r="D97" s="98"/>
      <c r="E97" s="98"/>
      <c r="F97" s="30">
        <f t="shared" ref="F97:AF97" si="9">STDEV(F70:F90)</f>
        <v>9.1011205380549847E-16</v>
      </c>
      <c r="G97" s="30">
        <f t="shared" si="9"/>
        <v>9.7352799015695872</v>
      </c>
      <c r="H97" s="30">
        <f t="shared" si="9"/>
        <v>1.8202241076109969E-15</v>
      </c>
      <c r="I97" s="30">
        <f t="shared" si="9"/>
        <v>1865.8870927003368</v>
      </c>
      <c r="J97" s="30">
        <f t="shared" si="9"/>
        <v>25288.501242885384</v>
      </c>
      <c r="K97" s="30">
        <f t="shared" si="9"/>
        <v>204.66464833036133</v>
      </c>
      <c r="L97" s="30">
        <f t="shared" si="9"/>
        <v>9.1011205380549847E-16</v>
      </c>
      <c r="M97" s="30">
        <f t="shared" si="9"/>
        <v>820.0214352227398</v>
      </c>
      <c r="N97" s="30">
        <f t="shared" si="9"/>
        <v>1201.0465294198341</v>
      </c>
      <c r="O97" s="30">
        <f t="shared" si="9"/>
        <v>1.4561792860887976E-14</v>
      </c>
      <c r="P97" s="30">
        <f t="shared" si="9"/>
        <v>332.67710243746933</v>
      </c>
      <c r="Q97" s="30">
        <f t="shared" si="9"/>
        <v>10.249627867809226</v>
      </c>
      <c r="R97" s="41">
        <f t="shared" si="9"/>
        <v>541.04501978952521</v>
      </c>
      <c r="S97" s="30">
        <f t="shared" si="9"/>
        <v>188.18283924468378</v>
      </c>
      <c r="T97" s="30">
        <f t="shared" si="9"/>
        <v>19.497768492585916</v>
      </c>
      <c r="U97" s="30">
        <f t="shared" si="9"/>
        <v>166.20008090651865</v>
      </c>
      <c r="V97" s="30">
        <f t="shared" si="9"/>
        <v>86.585340882358864</v>
      </c>
      <c r="W97" s="30">
        <f t="shared" si="9"/>
        <v>2289.7184546999079</v>
      </c>
      <c r="X97" s="30">
        <f t="shared" si="9"/>
        <v>2804.4356169866569</v>
      </c>
      <c r="Y97" s="30">
        <f t="shared" si="9"/>
        <v>580.5832748567027</v>
      </c>
      <c r="Z97" s="30">
        <f t="shared" si="9"/>
        <v>213.79606772854942</v>
      </c>
      <c r="AA97" s="30">
        <f t="shared" si="9"/>
        <v>466.45614172844853</v>
      </c>
      <c r="AB97" s="30">
        <f t="shared" si="9"/>
        <v>273.23497706012603</v>
      </c>
      <c r="AC97" s="30">
        <f t="shared" si="9"/>
        <v>2975.2422681174821</v>
      </c>
      <c r="AD97" s="30">
        <f t="shared" si="9"/>
        <v>938.72426113265419</v>
      </c>
      <c r="AE97" s="41">
        <f t="shared" si="9"/>
        <v>46.039487089112662</v>
      </c>
      <c r="AF97" s="30">
        <f t="shared" si="9"/>
        <v>3224.3836170147829</v>
      </c>
    </row>
    <row r="98" spans="1:32" s="38" customFormat="1" ht="16">
      <c r="A98" s="37"/>
      <c r="B98" s="99" t="s">
        <v>44</v>
      </c>
      <c r="C98" s="99"/>
      <c r="D98" s="99"/>
      <c r="E98" s="99"/>
      <c r="F98" s="37">
        <f t="shared" ref="F98:AF98" si="10">F97/SQRT(COUNTIF(F70:F90,"&gt;=0"))</f>
        <v>1.9860273225978186E-16</v>
      </c>
      <c r="G98" s="37">
        <f t="shared" si="10"/>
        <v>2.1244122409773749</v>
      </c>
      <c r="H98" s="37">
        <f t="shared" si="10"/>
        <v>3.9720546451956372E-16</v>
      </c>
      <c r="I98" s="37">
        <f t="shared" si="10"/>
        <v>407.16994478763706</v>
      </c>
      <c r="J98" s="37">
        <f t="shared" si="10"/>
        <v>5518.4033884527198</v>
      </c>
      <c r="K98" s="37">
        <f t="shared" si="10"/>
        <v>44.66148776454277</v>
      </c>
      <c r="L98" s="37">
        <f t="shared" si="10"/>
        <v>1.9860273225978186E-16</v>
      </c>
      <c r="M98" s="37">
        <f t="shared" si="10"/>
        <v>178.94334754259677</v>
      </c>
      <c r="N98" s="37">
        <f t="shared" si="10"/>
        <v>262.08983972525698</v>
      </c>
      <c r="O98" s="37">
        <f t="shared" si="10"/>
        <v>3.1776437161565097E-15</v>
      </c>
      <c r="P98" s="37">
        <f t="shared" si="10"/>
        <v>72.596095423727675</v>
      </c>
      <c r="Q98" s="37">
        <f t="shared" si="10"/>
        <v>2.2366521690173622</v>
      </c>
      <c r="R98" s="42">
        <f t="shared" si="10"/>
        <v>118.06570274116095</v>
      </c>
      <c r="S98" s="37">
        <f t="shared" si="10"/>
        <v>41.064862158593805</v>
      </c>
      <c r="T98" s="37">
        <f t="shared" si="10"/>
        <v>4.2547619047619039</v>
      </c>
      <c r="U98" s="37">
        <f t="shared" si="10"/>
        <v>36.267831012471738</v>
      </c>
      <c r="V98" s="37">
        <f t="shared" si="10"/>
        <v>18.894470412712572</v>
      </c>
      <c r="W98" s="37">
        <f t="shared" si="10"/>
        <v>499.65753041903059</v>
      </c>
      <c r="X98" s="37">
        <f t="shared" si="10"/>
        <v>611.97802364150186</v>
      </c>
      <c r="Y98" s="37">
        <f t="shared" si="10"/>
        <v>126.69365734553296</v>
      </c>
      <c r="Z98" s="37">
        <f t="shared" si="10"/>
        <v>46.654126840475392</v>
      </c>
      <c r="AA98" s="37">
        <f t="shared" si="10"/>
        <v>101.78907513560308</v>
      </c>
      <c r="AB98" s="37">
        <f t="shared" si="10"/>
        <v>59.624760232740478</v>
      </c>
      <c r="AC98" s="37">
        <f t="shared" si="10"/>
        <v>649.25109068954578</v>
      </c>
      <c r="AD98" s="37">
        <f t="shared" si="10"/>
        <v>204.84642777770858</v>
      </c>
      <c r="AE98" s="42">
        <f t="shared" si="10"/>
        <v>10.046639740133376</v>
      </c>
      <c r="AF98" s="37">
        <f t="shared" si="10"/>
        <v>703.61819021646397</v>
      </c>
    </row>
    <row r="99" spans="1:32" s="31" customFormat="1" ht="16">
      <c r="A99" s="30"/>
      <c r="B99" s="98" t="s">
        <v>46</v>
      </c>
      <c r="C99" s="98"/>
      <c r="D99" s="98"/>
      <c r="E99" s="98"/>
      <c r="F99" s="30">
        <f t="shared" ref="F99:AF99" si="11">COUNTIF(F70:F90, "&gt;=1")</f>
        <v>21</v>
      </c>
      <c r="G99" s="30">
        <f t="shared" si="11"/>
        <v>18</v>
      </c>
      <c r="H99" s="30">
        <f t="shared" si="11"/>
        <v>21</v>
      </c>
      <c r="I99" s="30">
        <f t="shared" si="11"/>
        <v>21</v>
      </c>
      <c r="J99" s="30">
        <f t="shared" si="11"/>
        <v>21</v>
      </c>
      <c r="K99" s="30">
        <f t="shared" si="11"/>
        <v>21</v>
      </c>
      <c r="L99" s="30">
        <f t="shared" si="11"/>
        <v>21</v>
      </c>
      <c r="M99" s="30">
        <f t="shared" si="11"/>
        <v>21</v>
      </c>
      <c r="N99" s="30">
        <f t="shared" si="11"/>
        <v>20</v>
      </c>
      <c r="O99" s="30">
        <f t="shared" si="11"/>
        <v>21</v>
      </c>
      <c r="P99" s="30">
        <f t="shared" si="11"/>
        <v>21</v>
      </c>
      <c r="Q99" s="30">
        <f t="shared" si="11"/>
        <v>21</v>
      </c>
      <c r="R99" s="41">
        <f t="shared" si="11"/>
        <v>20</v>
      </c>
      <c r="S99" s="30">
        <f t="shared" si="11"/>
        <v>21</v>
      </c>
      <c r="T99" s="30">
        <f t="shared" si="11"/>
        <v>21</v>
      </c>
      <c r="U99" s="30">
        <f t="shared" si="11"/>
        <v>21</v>
      </c>
      <c r="V99" s="30">
        <f t="shared" si="11"/>
        <v>21</v>
      </c>
      <c r="W99" s="30">
        <f t="shared" si="11"/>
        <v>21</v>
      </c>
      <c r="X99" s="30">
        <f t="shared" si="11"/>
        <v>21</v>
      </c>
      <c r="Y99" s="30">
        <f t="shared" si="11"/>
        <v>21</v>
      </c>
      <c r="Z99" s="30">
        <f t="shared" si="11"/>
        <v>21</v>
      </c>
      <c r="AA99" s="30">
        <f t="shared" si="11"/>
        <v>20</v>
      </c>
      <c r="AB99" s="30">
        <f t="shared" si="11"/>
        <v>21</v>
      </c>
      <c r="AC99" s="30">
        <f t="shared" si="11"/>
        <v>21</v>
      </c>
      <c r="AD99" s="30">
        <f t="shared" si="11"/>
        <v>21</v>
      </c>
      <c r="AE99" s="41">
        <f t="shared" si="11"/>
        <v>20</v>
      </c>
      <c r="AF99" s="30">
        <f t="shared" si="11"/>
        <v>21</v>
      </c>
    </row>
    <row r="100" spans="1:32" s="13" customFormat="1">
      <c r="A100" s="12"/>
      <c r="B100" s="11"/>
      <c r="D100" s="11"/>
      <c r="E100" s="11"/>
      <c r="R100" s="39"/>
      <c r="AA100" s="14"/>
      <c r="AE100" s="39"/>
    </row>
    <row r="101" spans="1:32" s="7" customFormat="1">
      <c r="A101" s="5">
        <v>19</v>
      </c>
      <c r="B101" s="6">
        <v>133</v>
      </c>
      <c r="C101" s="7" t="s">
        <v>47</v>
      </c>
      <c r="D101" s="6">
        <v>115</v>
      </c>
      <c r="E101" s="149">
        <v>14</v>
      </c>
      <c r="F101" s="7">
        <v>4.9000000000000004</v>
      </c>
      <c r="G101" s="7">
        <v>4.9000000000000004</v>
      </c>
      <c r="H101" s="7">
        <v>12.2</v>
      </c>
      <c r="I101" s="7">
        <v>1903.07</v>
      </c>
      <c r="J101" s="7">
        <v>10028.15</v>
      </c>
      <c r="K101" s="7">
        <v>425.22</v>
      </c>
      <c r="L101" s="7">
        <v>4.9000000000000004</v>
      </c>
      <c r="M101" s="7">
        <v>707.14</v>
      </c>
      <c r="N101" s="7">
        <v>1205.1300000000001</v>
      </c>
      <c r="O101" s="7">
        <v>73.2</v>
      </c>
      <c r="P101" s="7">
        <v>287.38</v>
      </c>
      <c r="Q101" s="7">
        <v>4.9000000000000004</v>
      </c>
      <c r="R101" s="40">
        <v>1073.54</v>
      </c>
      <c r="S101" s="7">
        <v>659.22</v>
      </c>
      <c r="T101" s="7">
        <v>14.6</v>
      </c>
      <c r="U101" s="7">
        <v>539.12</v>
      </c>
      <c r="V101" s="7">
        <v>171.09</v>
      </c>
      <c r="W101" s="7">
        <v>4049.23</v>
      </c>
      <c r="X101" s="7">
        <v>3568.07</v>
      </c>
      <c r="Y101" s="7">
        <v>1323.32</v>
      </c>
      <c r="Z101" s="7">
        <v>14.6</v>
      </c>
      <c r="AA101" s="24">
        <v>625.03</v>
      </c>
      <c r="AB101" s="7">
        <v>328.85</v>
      </c>
      <c r="AC101" s="7">
        <v>6339.98</v>
      </c>
      <c r="AD101" s="7">
        <v>2138.77</v>
      </c>
      <c r="AE101" s="40">
        <v>115.23</v>
      </c>
      <c r="AF101" s="7">
        <v>7406.5</v>
      </c>
    </row>
    <row r="102" spans="1:32" s="7" customFormat="1">
      <c r="A102" s="5">
        <v>20</v>
      </c>
      <c r="B102" s="6">
        <v>135</v>
      </c>
      <c r="C102" s="7" t="s">
        <v>47</v>
      </c>
      <c r="D102" s="6">
        <v>116</v>
      </c>
      <c r="E102" s="149">
        <v>14</v>
      </c>
      <c r="F102" s="7">
        <v>4.9000000000000004</v>
      </c>
      <c r="G102" s="7">
        <v>4.9000000000000004</v>
      </c>
      <c r="H102" s="7">
        <v>12.2</v>
      </c>
      <c r="I102" s="7">
        <v>1715.11</v>
      </c>
      <c r="J102" s="7">
        <v>10401.58</v>
      </c>
      <c r="K102" s="7">
        <v>193.14</v>
      </c>
      <c r="L102" s="7">
        <v>4.9000000000000004</v>
      </c>
      <c r="M102" s="7">
        <v>441.06</v>
      </c>
      <c r="N102" s="7">
        <v>1287.6099999999999</v>
      </c>
      <c r="O102" s="7">
        <v>73.2</v>
      </c>
      <c r="P102" s="7">
        <v>100.1</v>
      </c>
      <c r="Q102" s="7">
        <v>4.9000000000000004</v>
      </c>
      <c r="R102" s="40">
        <v>934.28</v>
      </c>
      <c r="S102" s="7">
        <v>585.53</v>
      </c>
      <c r="T102" s="7">
        <v>14.6</v>
      </c>
      <c r="U102" s="7">
        <v>556.63</v>
      </c>
      <c r="V102" s="7">
        <v>7.3</v>
      </c>
      <c r="W102" s="7">
        <v>2039.7</v>
      </c>
      <c r="X102" s="7">
        <v>2337.1999999999998</v>
      </c>
      <c r="Y102" s="7">
        <v>1255.92</v>
      </c>
      <c r="Z102" s="7">
        <v>14.6</v>
      </c>
      <c r="AA102" s="24">
        <v>324.79000000000002</v>
      </c>
      <c r="AB102" s="7">
        <v>274.02</v>
      </c>
      <c r="AC102" s="7">
        <v>5582.16</v>
      </c>
      <c r="AD102" s="7">
        <v>24.4</v>
      </c>
      <c r="AE102" s="40">
        <v>98.45</v>
      </c>
      <c r="AF102" s="7">
        <v>4692.92</v>
      </c>
    </row>
    <row r="103" spans="1:32" s="7" customFormat="1">
      <c r="A103" s="5"/>
      <c r="B103" s="6"/>
      <c r="C103" s="7" t="s">
        <v>47</v>
      </c>
      <c r="D103" s="6">
        <v>118</v>
      </c>
      <c r="E103" s="149">
        <v>14</v>
      </c>
      <c r="F103" s="7">
        <v>4.9000000000000004</v>
      </c>
      <c r="G103" s="7">
        <v>4.9000000000000004</v>
      </c>
      <c r="H103" s="7">
        <v>12.2</v>
      </c>
      <c r="I103" s="7">
        <v>12.2</v>
      </c>
      <c r="J103" s="7">
        <v>20.010000000000002</v>
      </c>
      <c r="K103" s="7">
        <v>2.4</v>
      </c>
      <c r="L103" s="7">
        <v>4.9000000000000004</v>
      </c>
      <c r="M103" s="7">
        <v>2.4</v>
      </c>
      <c r="N103" s="7">
        <v>12.2</v>
      </c>
      <c r="O103" s="7">
        <v>73.2</v>
      </c>
      <c r="P103" s="7">
        <v>6.73</v>
      </c>
      <c r="Q103" s="7">
        <v>4.9000000000000004</v>
      </c>
      <c r="R103" s="40">
        <v>7.3</v>
      </c>
      <c r="S103" s="7">
        <v>12.2</v>
      </c>
      <c r="T103" s="7">
        <v>14.6</v>
      </c>
      <c r="U103" s="7">
        <v>4.9000000000000004</v>
      </c>
      <c r="V103" s="7">
        <v>7.3</v>
      </c>
      <c r="W103" s="7">
        <v>12.2</v>
      </c>
      <c r="X103" s="7">
        <v>29.3</v>
      </c>
      <c r="Y103" s="7">
        <v>5.94</v>
      </c>
      <c r="Z103" s="7">
        <v>14.6</v>
      </c>
      <c r="AA103" s="24">
        <v>4.9000000000000004</v>
      </c>
      <c r="AB103" s="7">
        <v>2.4</v>
      </c>
      <c r="AC103" s="7">
        <v>196.7</v>
      </c>
      <c r="AD103" s="7">
        <v>24.4</v>
      </c>
      <c r="AE103" s="40">
        <v>2.4</v>
      </c>
      <c r="AF103" s="7">
        <v>71.87</v>
      </c>
    </row>
    <row r="104" spans="1:32" s="7" customFormat="1">
      <c r="A104" s="5"/>
      <c r="B104" s="6"/>
      <c r="C104" s="7" t="s">
        <v>47</v>
      </c>
      <c r="D104" s="6">
        <v>119</v>
      </c>
      <c r="E104" s="149">
        <v>14</v>
      </c>
      <c r="F104" s="7">
        <v>4.9000000000000004</v>
      </c>
      <c r="G104" s="7">
        <v>4.9000000000000004</v>
      </c>
      <c r="H104" s="7">
        <v>12.2</v>
      </c>
      <c r="I104" s="7">
        <v>12.2</v>
      </c>
      <c r="J104" s="7">
        <v>14.6</v>
      </c>
      <c r="K104" s="7">
        <v>2.4</v>
      </c>
      <c r="L104" s="7">
        <v>4.9000000000000004</v>
      </c>
      <c r="M104" s="7">
        <v>2.4</v>
      </c>
      <c r="N104" s="7">
        <v>12.2</v>
      </c>
      <c r="O104" s="7">
        <v>73.2</v>
      </c>
      <c r="P104" s="7">
        <v>0.2</v>
      </c>
      <c r="Q104" s="7">
        <v>4.9000000000000004</v>
      </c>
      <c r="R104" s="40">
        <v>7.3</v>
      </c>
      <c r="S104" s="7">
        <v>12.2</v>
      </c>
      <c r="T104" s="7">
        <v>14.6</v>
      </c>
      <c r="U104" s="7">
        <v>4.9000000000000004</v>
      </c>
      <c r="V104" s="7">
        <v>7.3</v>
      </c>
      <c r="W104" s="7">
        <v>12.2</v>
      </c>
      <c r="X104" s="7">
        <v>29.3</v>
      </c>
      <c r="Y104" s="7">
        <v>2.4</v>
      </c>
      <c r="Z104" s="7">
        <v>14.6</v>
      </c>
      <c r="AA104" s="24">
        <v>4.9000000000000004</v>
      </c>
      <c r="AB104" s="7">
        <v>2.4</v>
      </c>
      <c r="AC104" s="7">
        <v>24.4</v>
      </c>
      <c r="AD104" s="7">
        <v>24.4</v>
      </c>
      <c r="AE104" s="40">
        <v>2.4</v>
      </c>
      <c r="AF104" s="7">
        <v>4.9000000000000004</v>
      </c>
    </row>
    <row r="105" spans="1:32" s="7" customFormat="1">
      <c r="A105" s="5"/>
      <c r="B105" s="6"/>
      <c r="C105" s="143" t="s">
        <v>56</v>
      </c>
      <c r="D105" s="7">
        <v>120</v>
      </c>
      <c r="E105" s="149">
        <v>14</v>
      </c>
      <c r="F105" s="18">
        <v>4.9000000000000004</v>
      </c>
      <c r="G105" s="7">
        <v>3.23</v>
      </c>
      <c r="H105" s="7">
        <v>12.2</v>
      </c>
      <c r="I105" s="7">
        <v>1715.45</v>
      </c>
      <c r="J105" s="7">
        <v>22866.62</v>
      </c>
      <c r="K105" s="7">
        <v>33.36</v>
      </c>
      <c r="L105" s="7">
        <v>4.9000000000000004</v>
      </c>
      <c r="M105" s="7">
        <v>726.68</v>
      </c>
      <c r="N105" s="7">
        <v>6.85</v>
      </c>
      <c r="O105" s="7">
        <v>67.09</v>
      </c>
      <c r="P105" s="7">
        <v>535.17999999999995</v>
      </c>
      <c r="Q105" s="7">
        <v>4.9000000000000004</v>
      </c>
      <c r="R105" s="40">
        <v>168.39</v>
      </c>
      <c r="S105" s="7">
        <v>280.08999999999997</v>
      </c>
      <c r="T105" s="7">
        <v>236.06</v>
      </c>
      <c r="U105" s="7">
        <v>33.33</v>
      </c>
      <c r="V105" s="7">
        <v>7.3</v>
      </c>
      <c r="W105" s="7">
        <v>3707.79</v>
      </c>
      <c r="X105" s="7">
        <v>1216.43</v>
      </c>
      <c r="Y105" s="7">
        <v>844.34</v>
      </c>
      <c r="Z105" s="7">
        <v>69.069999999999993</v>
      </c>
      <c r="AA105" s="24">
        <v>91.12</v>
      </c>
      <c r="AB105" s="7">
        <v>36.74</v>
      </c>
      <c r="AC105" s="7">
        <v>1081.73</v>
      </c>
      <c r="AD105" s="7">
        <v>21.3</v>
      </c>
      <c r="AE105" s="40">
        <v>7.38</v>
      </c>
      <c r="AF105" s="7">
        <v>1966.87</v>
      </c>
    </row>
    <row r="106" spans="1:32" s="7" customFormat="1">
      <c r="A106" s="5"/>
      <c r="B106" s="6"/>
      <c r="C106" s="143" t="s">
        <v>56</v>
      </c>
      <c r="D106" s="7">
        <v>121</v>
      </c>
      <c r="E106" s="149">
        <v>14</v>
      </c>
      <c r="F106" s="19">
        <v>4.9000000000000004</v>
      </c>
      <c r="G106" s="7">
        <v>2.4500000000000002</v>
      </c>
      <c r="H106" s="7">
        <v>12.2</v>
      </c>
      <c r="I106" s="7">
        <v>1393.56</v>
      </c>
      <c r="J106" s="7">
        <v>21370.23</v>
      </c>
      <c r="K106" s="7">
        <v>19.600000000000001</v>
      </c>
      <c r="L106" s="7">
        <v>4.9000000000000004</v>
      </c>
      <c r="M106" s="7">
        <v>404.6</v>
      </c>
      <c r="N106" s="7">
        <v>7.46</v>
      </c>
      <c r="O106" s="7">
        <v>73.2</v>
      </c>
      <c r="P106" s="7">
        <v>410.02</v>
      </c>
      <c r="Q106" s="7">
        <v>4.9000000000000004</v>
      </c>
      <c r="R106" s="40">
        <v>35.71</v>
      </c>
      <c r="S106" s="7">
        <v>12.2</v>
      </c>
      <c r="T106" s="7">
        <v>16.79</v>
      </c>
      <c r="U106" s="7">
        <v>18.73</v>
      </c>
      <c r="V106" s="7">
        <v>1.94</v>
      </c>
      <c r="W106" s="7">
        <v>3692.04</v>
      </c>
      <c r="X106" s="7">
        <v>742.89</v>
      </c>
      <c r="Y106" s="7">
        <v>474.51</v>
      </c>
      <c r="Z106" s="7">
        <v>14.6</v>
      </c>
      <c r="AA106" s="24">
        <v>73.260000000000005</v>
      </c>
      <c r="AB106" s="7">
        <v>17.32</v>
      </c>
      <c r="AC106" s="7">
        <v>1639.47</v>
      </c>
      <c r="AD106" s="7">
        <v>17.84</v>
      </c>
      <c r="AE106" s="40">
        <v>2.4</v>
      </c>
      <c r="AF106" s="7">
        <v>6420.86</v>
      </c>
    </row>
    <row r="107" spans="1:32" s="7" customFormat="1">
      <c r="A107" s="5"/>
      <c r="B107" s="6"/>
      <c r="C107" s="143" t="s">
        <v>56</v>
      </c>
      <c r="D107" s="7">
        <v>122</v>
      </c>
      <c r="E107" s="149">
        <v>14</v>
      </c>
      <c r="F107" s="18">
        <v>4.9000000000000004</v>
      </c>
      <c r="G107" s="7">
        <v>1.44</v>
      </c>
      <c r="H107" s="7">
        <v>12.2</v>
      </c>
      <c r="I107" s="7">
        <v>361.58</v>
      </c>
      <c r="J107" s="7">
        <v>13054.34</v>
      </c>
      <c r="K107" s="7">
        <v>9.4700000000000006</v>
      </c>
      <c r="L107" s="7">
        <v>4.9000000000000004</v>
      </c>
      <c r="M107" s="7">
        <v>65.349999999999994</v>
      </c>
      <c r="N107" s="7">
        <v>7.46</v>
      </c>
      <c r="O107" s="7">
        <v>73.2</v>
      </c>
      <c r="P107" s="7">
        <v>181.26</v>
      </c>
      <c r="Q107" s="7">
        <v>4.9000000000000004</v>
      </c>
      <c r="R107" s="40">
        <v>5.27</v>
      </c>
      <c r="S107" s="7">
        <v>211.64</v>
      </c>
      <c r="T107" s="7">
        <v>14.6</v>
      </c>
      <c r="U107" s="7">
        <v>37.1</v>
      </c>
      <c r="V107" s="7">
        <v>7.3</v>
      </c>
      <c r="W107" s="7">
        <v>611.79999999999995</v>
      </c>
      <c r="X107" s="7">
        <v>730.79</v>
      </c>
      <c r="Y107" s="7">
        <v>276.92</v>
      </c>
      <c r="Z107" s="7">
        <v>14.6</v>
      </c>
      <c r="AA107" s="24">
        <v>12.93</v>
      </c>
      <c r="AB107" s="7">
        <v>8.07</v>
      </c>
      <c r="AC107" s="7">
        <v>852.43</v>
      </c>
      <c r="AD107" s="7">
        <v>0.47</v>
      </c>
      <c r="AE107" s="40">
        <v>7.38</v>
      </c>
      <c r="AF107" s="7">
        <v>1165.3900000000001</v>
      </c>
    </row>
    <row r="108" spans="1:32" s="7" customFormat="1">
      <c r="A108" s="5"/>
      <c r="B108" s="6"/>
      <c r="C108" s="143" t="s">
        <v>56</v>
      </c>
      <c r="D108" s="7">
        <v>123</v>
      </c>
      <c r="E108" s="149">
        <v>14</v>
      </c>
      <c r="F108" s="19">
        <v>4.9000000000000004</v>
      </c>
      <c r="G108" s="7">
        <v>0.06</v>
      </c>
      <c r="H108" s="7">
        <v>12.2</v>
      </c>
      <c r="I108" s="7">
        <v>1304.79</v>
      </c>
      <c r="J108" s="7">
        <v>20408.310000000001</v>
      </c>
      <c r="K108" s="7">
        <v>9.35</v>
      </c>
      <c r="L108" s="7">
        <v>4.9000000000000004</v>
      </c>
      <c r="M108" s="7">
        <v>147.80000000000001</v>
      </c>
      <c r="N108" s="7">
        <v>0.7</v>
      </c>
      <c r="O108" s="7">
        <v>73.2</v>
      </c>
      <c r="P108" s="7">
        <v>160.82</v>
      </c>
      <c r="Q108" s="7">
        <v>4.9000000000000004</v>
      </c>
      <c r="R108" s="40">
        <v>25.57</v>
      </c>
      <c r="S108" s="7">
        <v>12.2</v>
      </c>
      <c r="T108" s="7">
        <v>14.6</v>
      </c>
      <c r="U108" s="7">
        <v>7.04</v>
      </c>
      <c r="V108" s="7">
        <v>7.3</v>
      </c>
      <c r="W108" s="7">
        <v>740.07</v>
      </c>
      <c r="X108" s="7">
        <v>1111.8800000000001</v>
      </c>
      <c r="Y108" s="7">
        <v>332.09</v>
      </c>
      <c r="Z108" s="7">
        <v>14.6</v>
      </c>
      <c r="AA108" s="24">
        <v>16.809999999999999</v>
      </c>
      <c r="AB108" s="7">
        <v>13.72</v>
      </c>
      <c r="AC108" s="7">
        <v>1944.75</v>
      </c>
      <c r="AD108" s="7">
        <v>9.08</v>
      </c>
      <c r="AE108" s="40">
        <v>2.4</v>
      </c>
      <c r="AF108" s="7">
        <v>2719.93</v>
      </c>
    </row>
    <row r="109" spans="1:32" s="7" customFormat="1">
      <c r="A109" s="5"/>
      <c r="B109" s="6"/>
      <c r="C109" s="143" t="s">
        <v>56</v>
      </c>
      <c r="D109" s="7">
        <v>124</v>
      </c>
      <c r="E109" s="149">
        <v>14</v>
      </c>
      <c r="F109" s="7">
        <v>4.9000000000000004</v>
      </c>
      <c r="G109" s="7">
        <v>4.9000000000000004</v>
      </c>
      <c r="H109" s="7">
        <v>12.2</v>
      </c>
      <c r="I109" s="7">
        <v>711.74</v>
      </c>
      <c r="J109" s="7">
        <v>14471.1</v>
      </c>
      <c r="K109" s="7">
        <v>13.4</v>
      </c>
      <c r="L109" s="7">
        <v>4.9000000000000004</v>
      </c>
      <c r="M109" s="7">
        <v>413.22</v>
      </c>
      <c r="N109" s="7">
        <v>3.47</v>
      </c>
      <c r="O109" s="7">
        <v>73.2</v>
      </c>
      <c r="P109" s="7">
        <v>245.05</v>
      </c>
      <c r="Q109" s="7">
        <v>4.9000000000000004</v>
      </c>
      <c r="R109" s="40">
        <v>164.15</v>
      </c>
      <c r="S109" s="7">
        <v>12.2</v>
      </c>
      <c r="T109" s="7">
        <v>14.6</v>
      </c>
      <c r="U109" s="7">
        <v>4.9000000000000004</v>
      </c>
      <c r="V109" s="7">
        <v>7.3</v>
      </c>
      <c r="W109" s="7">
        <v>758.99</v>
      </c>
      <c r="X109" s="7">
        <v>4517.5</v>
      </c>
      <c r="Y109" s="7">
        <v>379.3</v>
      </c>
      <c r="Z109" s="7">
        <v>14.6</v>
      </c>
      <c r="AA109" s="24">
        <v>49.19</v>
      </c>
      <c r="AB109" s="7">
        <v>16.100000000000001</v>
      </c>
      <c r="AC109" s="7">
        <v>1554.36</v>
      </c>
      <c r="AD109" s="7">
        <v>24.4</v>
      </c>
      <c r="AE109" s="40">
        <v>2.4</v>
      </c>
      <c r="AF109" s="7">
        <v>1092.31</v>
      </c>
    </row>
    <row r="110" spans="1:32" s="20" customFormat="1">
      <c r="C110" s="20" t="s">
        <v>49</v>
      </c>
      <c r="D110" s="20">
        <v>130</v>
      </c>
      <c r="E110" s="150">
        <v>14</v>
      </c>
      <c r="F110" s="20">
        <v>4.9000000000000004</v>
      </c>
      <c r="G110" s="20">
        <v>4.9000000000000004</v>
      </c>
      <c r="H110" s="18">
        <v>12.2</v>
      </c>
      <c r="I110" s="20">
        <v>510.7</v>
      </c>
      <c r="J110" s="20">
        <v>12299.3</v>
      </c>
      <c r="K110" s="20">
        <v>11.3</v>
      </c>
      <c r="L110" s="20">
        <v>4.9000000000000004</v>
      </c>
      <c r="M110" s="20">
        <v>92.99</v>
      </c>
      <c r="N110" s="20">
        <v>2.46</v>
      </c>
      <c r="O110" s="20">
        <v>73.2</v>
      </c>
      <c r="P110" s="20">
        <v>134.76</v>
      </c>
      <c r="Q110" s="20">
        <v>4.9000000000000004</v>
      </c>
      <c r="R110" s="39">
        <v>1.53</v>
      </c>
      <c r="S110" s="20">
        <v>12.2</v>
      </c>
      <c r="T110" s="20">
        <v>14.6</v>
      </c>
      <c r="U110" s="20">
        <v>18.73</v>
      </c>
      <c r="V110" s="20">
        <v>7.3</v>
      </c>
      <c r="W110" s="20">
        <v>411.13</v>
      </c>
      <c r="X110" s="20">
        <v>870.65</v>
      </c>
      <c r="Y110" s="20">
        <v>212.92</v>
      </c>
      <c r="Z110" s="20">
        <v>14.6</v>
      </c>
      <c r="AA110" s="24">
        <v>9.84</v>
      </c>
      <c r="AB110" s="20">
        <v>5.22</v>
      </c>
      <c r="AC110" s="20">
        <v>847.06</v>
      </c>
      <c r="AD110" s="20">
        <v>24.4</v>
      </c>
      <c r="AE110" s="39">
        <v>2.4</v>
      </c>
      <c r="AF110" s="20">
        <v>2153.0100000000002</v>
      </c>
    </row>
    <row r="111" spans="1:32" s="20" customFormat="1">
      <c r="C111" s="20" t="s">
        <v>49</v>
      </c>
      <c r="D111" s="20">
        <v>131</v>
      </c>
      <c r="E111" s="150">
        <v>14</v>
      </c>
      <c r="F111" s="20">
        <v>4.9000000000000004</v>
      </c>
      <c r="G111" s="20">
        <v>6.99</v>
      </c>
      <c r="H111" s="18">
        <v>12.2</v>
      </c>
      <c r="I111" s="20">
        <v>559.03</v>
      </c>
      <c r="J111" s="20">
        <v>8966.34</v>
      </c>
      <c r="K111" s="20">
        <v>26.88</v>
      </c>
      <c r="L111" s="20">
        <v>58.27</v>
      </c>
      <c r="M111" s="20">
        <v>156.78</v>
      </c>
      <c r="N111" s="20">
        <v>11.3</v>
      </c>
      <c r="O111" s="20">
        <v>1360.78</v>
      </c>
      <c r="P111" s="20">
        <v>182.37</v>
      </c>
      <c r="Q111" s="20">
        <v>41.24</v>
      </c>
      <c r="R111" s="39">
        <v>20.52</v>
      </c>
      <c r="S111" s="20">
        <v>619.45000000000005</v>
      </c>
      <c r="T111" s="20">
        <v>289.01</v>
      </c>
      <c r="U111" s="20">
        <v>39.450000000000003</v>
      </c>
      <c r="V111" s="20">
        <v>59.64</v>
      </c>
      <c r="W111" s="20">
        <v>1246.03</v>
      </c>
      <c r="X111" s="20">
        <v>1054.58</v>
      </c>
      <c r="Y111" s="20">
        <v>488.74</v>
      </c>
      <c r="Z111" s="20">
        <v>14.6</v>
      </c>
      <c r="AA111" s="24">
        <v>30.91</v>
      </c>
      <c r="AB111" s="20">
        <v>18.66</v>
      </c>
      <c r="AC111" s="20">
        <v>1392.44</v>
      </c>
      <c r="AD111" s="20">
        <v>19.23</v>
      </c>
      <c r="AE111" s="39">
        <v>32.44</v>
      </c>
      <c r="AF111" s="20">
        <v>4159.28</v>
      </c>
    </row>
    <row r="112" spans="1:32" s="20" customFormat="1">
      <c r="C112" s="20" t="s">
        <v>49</v>
      </c>
      <c r="D112" s="20">
        <v>132</v>
      </c>
      <c r="E112" s="150">
        <v>14</v>
      </c>
      <c r="F112" s="20">
        <v>4.9000000000000004</v>
      </c>
      <c r="G112" s="20">
        <v>1.59</v>
      </c>
      <c r="H112" s="18">
        <v>12.2</v>
      </c>
      <c r="I112" s="18">
        <v>12.2</v>
      </c>
      <c r="J112" s="20">
        <v>7291.89</v>
      </c>
      <c r="K112" s="20">
        <v>11.14</v>
      </c>
      <c r="L112" s="20">
        <v>4.9000000000000004</v>
      </c>
      <c r="M112" s="20">
        <v>310.51</v>
      </c>
      <c r="N112" s="20">
        <v>14.72</v>
      </c>
      <c r="O112" s="20">
        <v>73.2</v>
      </c>
      <c r="P112" s="20">
        <v>9.6</v>
      </c>
      <c r="Q112" s="20">
        <v>4.9000000000000004</v>
      </c>
      <c r="R112" s="39">
        <v>380.1</v>
      </c>
      <c r="S112" s="20">
        <v>342.33</v>
      </c>
      <c r="T112" s="20">
        <v>14.6</v>
      </c>
      <c r="U112" s="20">
        <v>69.31</v>
      </c>
      <c r="V112" s="20">
        <v>11.17</v>
      </c>
      <c r="W112" s="20">
        <v>573.39</v>
      </c>
      <c r="X112" s="20">
        <v>943.13</v>
      </c>
      <c r="Y112" s="20">
        <v>466.26</v>
      </c>
      <c r="Z112" s="20">
        <v>14.6</v>
      </c>
      <c r="AA112" s="24">
        <v>11.15</v>
      </c>
      <c r="AB112" s="20">
        <v>5.95</v>
      </c>
      <c r="AC112" s="20">
        <v>1067.18</v>
      </c>
      <c r="AD112" s="20">
        <v>24.4</v>
      </c>
      <c r="AE112" s="39">
        <v>27.83</v>
      </c>
      <c r="AF112" s="20">
        <v>1935.17</v>
      </c>
    </row>
    <row r="113" spans="1:32" s="20" customFormat="1">
      <c r="C113" s="20" t="s">
        <v>49</v>
      </c>
      <c r="D113" s="20">
        <v>133</v>
      </c>
      <c r="E113" s="150">
        <v>14</v>
      </c>
      <c r="F113" s="20">
        <v>715.25</v>
      </c>
      <c r="G113" s="20">
        <v>95.02</v>
      </c>
      <c r="H113" s="20">
        <v>1241.3</v>
      </c>
      <c r="I113" s="20">
        <v>2004.46</v>
      </c>
      <c r="J113" s="20">
        <v>15502.33</v>
      </c>
      <c r="K113" s="20">
        <v>267.08999999999997</v>
      </c>
      <c r="L113" s="20">
        <v>568.41999999999996</v>
      </c>
      <c r="M113" s="20">
        <v>901.1</v>
      </c>
      <c r="N113" s="20">
        <v>3884.79</v>
      </c>
      <c r="O113" s="20">
        <v>8997.52</v>
      </c>
      <c r="P113" s="20">
        <v>253.96</v>
      </c>
      <c r="Q113" s="20">
        <v>608.75</v>
      </c>
      <c r="R113" s="39">
        <v>745.58</v>
      </c>
      <c r="S113" s="20">
        <v>3234.62</v>
      </c>
      <c r="T113" s="20">
        <v>1499.13</v>
      </c>
      <c r="U113" s="20">
        <v>254.06</v>
      </c>
      <c r="V113" s="20">
        <v>462.72</v>
      </c>
      <c r="W113" s="20">
        <v>8201.66</v>
      </c>
      <c r="X113" s="20">
        <v>3234.24</v>
      </c>
      <c r="Y113" s="20">
        <v>631.26</v>
      </c>
      <c r="Z113" s="20">
        <v>868.12</v>
      </c>
      <c r="AA113" s="24">
        <v>764.85</v>
      </c>
      <c r="AB113" s="20">
        <v>522.67999999999995</v>
      </c>
      <c r="AC113" s="20">
        <v>1690.29</v>
      </c>
      <c r="AD113" s="20">
        <v>656.74</v>
      </c>
      <c r="AE113" s="39">
        <v>226.68</v>
      </c>
      <c r="AF113" s="20">
        <v>3796.01</v>
      </c>
    </row>
    <row r="114" spans="1:32" s="20" customFormat="1">
      <c r="A114" s="21">
        <v>26</v>
      </c>
      <c r="B114" s="22">
        <v>174</v>
      </c>
      <c r="C114" s="143" t="s">
        <v>57</v>
      </c>
      <c r="D114" s="22">
        <v>147</v>
      </c>
      <c r="E114" s="150">
        <v>14</v>
      </c>
      <c r="F114" s="19">
        <v>4.9000000000000004</v>
      </c>
      <c r="G114" s="19">
        <v>4.9000000000000004</v>
      </c>
      <c r="H114" s="18">
        <v>12.2</v>
      </c>
      <c r="I114" s="20">
        <v>1411.18</v>
      </c>
      <c r="J114" s="20">
        <v>12766.84</v>
      </c>
      <c r="K114" s="20">
        <v>275.52</v>
      </c>
      <c r="L114" s="20">
        <v>4.9000000000000004</v>
      </c>
      <c r="M114" s="20">
        <v>445.93</v>
      </c>
      <c r="N114" s="20">
        <v>625.86</v>
      </c>
      <c r="O114" s="20">
        <v>73.2</v>
      </c>
      <c r="P114" s="20">
        <v>168.64</v>
      </c>
      <c r="Q114" s="20">
        <v>4.9000000000000004</v>
      </c>
      <c r="R114" s="39">
        <v>866.89</v>
      </c>
      <c r="S114" s="20">
        <v>214.26</v>
      </c>
      <c r="T114" s="20">
        <v>14.6</v>
      </c>
      <c r="U114" s="20">
        <v>4.9000000000000004</v>
      </c>
      <c r="V114" s="20">
        <v>7.3</v>
      </c>
      <c r="W114" s="20">
        <v>3944.39</v>
      </c>
      <c r="X114" s="20">
        <v>5193.7</v>
      </c>
      <c r="Y114" s="20">
        <v>1206.18</v>
      </c>
      <c r="Z114" s="20">
        <v>14.6</v>
      </c>
      <c r="AA114" s="24">
        <v>490.97</v>
      </c>
      <c r="AB114" s="20">
        <v>314.7</v>
      </c>
      <c r="AC114" s="20">
        <v>4839.1400000000003</v>
      </c>
      <c r="AD114" s="20">
        <v>24.4</v>
      </c>
      <c r="AE114" s="39">
        <v>2.4</v>
      </c>
      <c r="AF114" s="20">
        <v>5821.25</v>
      </c>
    </row>
    <row r="115" spans="1:32" s="20" customFormat="1">
      <c r="A115" s="21">
        <v>25</v>
      </c>
      <c r="B115" s="22">
        <v>173</v>
      </c>
      <c r="C115" s="143" t="s">
        <v>58</v>
      </c>
      <c r="D115" s="22">
        <v>148</v>
      </c>
      <c r="E115" s="150">
        <v>14</v>
      </c>
      <c r="F115" s="19">
        <v>4.9000000000000004</v>
      </c>
      <c r="G115" s="20">
        <v>67.78</v>
      </c>
      <c r="H115" s="18">
        <v>12.2</v>
      </c>
      <c r="I115" s="20">
        <v>12487.35</v>
      </c>
      <c r="J115" s="20">
        <v>33945.31</v>
      </c>
      <c r="K115" s="20">
        <v>522.78</v>
      </c>
      <c r="L115" s="20">
        <v>362.33</v>
      </c>
      <c r="M115" s="20">
        <v>2526.13</v>
      </c>
      <c r="N115" s="20">
        <v>1295.33</v>
      </c>
      <c r="O115" s="20">
        <v>73.2</v>
      </c>
      <c r="P115" s="20">
        <v>0.2</v>
      </c>
      <c r="Q115" s="20">
        <v>4.9000000000000004</v>
      </c>
      <c r="R115" s="39">
        <v>1481.82</v>
      </c>
      <c r="S115" s="20">
        <v>610.41</v>
      </c>
      <c r="T115" s="20">
        <v>1241.7</v>
      </c>
      <c r="U115" s="20">
        <v>478.43</v>
      </c>
      <c r="V115" s="20">
        <v>443.05</v>
      </c>
      <c r="W115" s="20">
        <v>14202.06</v>
      </c>
      <c r="X115" s="20">
        <v>8606.67</v>
      </c>
      <c r="Y115" s="20">
        <v>1743.73</v>
      </c>
      <c r="Z115" s="20">
        <v>1692.97</v>
      </c>
      <c r="AA115" s="24">
        <v>931.45</v>
      </c>
      <c r="AB115" s="20">
        <v>424.42</v>
      </c>
      <c r="AC115" s="20">
        <v>8972.11</v>
      </c>
      <c r="AD115" s="20">
        <v>3187.79</v>
      </c>
      <c r="AE115" s="39">
        <v>164.71</v>
      </c>
      <c r="AF115" s="23">
        <v>12067</v>
      </c>
    </row>
    <row r="116" spans="1:32" s="20" customFormat="1">
      <c r="A116" s="21">
        <v>24</v>
      </c>
      <c r="B116" s="22">
        <v>171</v>
      </c>
      <c r="C116" s="143" t="s">
        <v>59</v>
      </c>
      <c r="D116" s="22">
        <v>149</v>
      </c>
      <c r="E116" s="150">
        <v>14</v>
      </c>
      <c r="F116" s="19">
        <v>4.9000000000000004</v>
      </c>
      <c r="G116" s="20">
        <v>75.45</v>
      </c>
      <c r="H116" s="20">
        <v>765.26</v>
      </c>
      <c r="I116" s="20">
        <v>6092.89</v>
      </c>
      <c r="J116" s="20">
        <v>14571.85</v>
      </c>
      <c r="K116" s="20">
        <v>388.45</v>
      </c>
      <c r="L116" s="20">
        <v>431.27</v>
      </c>
      <c r="M116" s="20">
        <v>735.33</v>
      </c>
      <c r="N116" s="20">
        <v>1501.77</v>
      </c>
      <c r="O116" s="20">
        <v>3593.6</v>
      </c>
      <c r="P116" s="20">
        <v>749.15</v>
      </c>
      <c r="Q116" s="20">
        <v>4.9000000000000004</v>
      </c>
      <c r="R116" s="39">
        <v>1010.3</v>
      </c>
      <c r="S116" s="20">
        <v>508.71</v>
      </c>
      <c r="T116" s="20">
        <v>963.61</v>
      </c>
      <c r="U116" s="20">
        <v>571.97</v>
      </c>
      <c r="V116" s="20">
        <v>485.28</v>
      </c>
      <c r="W116" s="20">
        <v>4268.88</v>
      </c>
      <c r="X116" s="20">
        <v>4024.96</v>
      </c>
      <c r="Y116" s="20">
        <v>1261.23</v>
      </c>
      <c r="Z116" s="20">
        <v>1341.57</v>
      </c>
      <c r="AA116" s="24">
        <v>655.69</v>
      </c>
      <c r="AB116" s="20">
        <v>355.01</v>
      </c>
      <c r="AC116" s="20">
        <v>6939.17</v>
      </c>
      <c r="AD116" s="20">
        <v>2757.46</v>
      </c>
      <c r="AE116" s="39">
        <v>171.71</v>
      </c>
      <c r="AF116" s="20">
        <v>9788.39</v>
      </c>
    </row>
    <row r="117" spans="1:32" s="20" customFormat="1">
      <c r="A117" s="21"/>
      <c r="B117" s="22"/>
      <c r="C117" s="20" t="s">
        <v>60</v>
      </c>
      <c r="D117" s="22">
        <v>191</v>
      </c>
      <c r="E117" s="150">
        <v>14</v>
      </c>
      <c r="F117" s="18">
        <v>4.9000000000000004</v>
      </c>
      <c r="G117" s="20">
        <v>0.46</v>
      </c>
      <c r="H117" s="18">
        <v>12.2</v>
      </c>
      <c r="I117" s="18">
        <v>12.2</v>
      </c>
      <c r="J117" s="20">
        <v>14515.92</v>
      </c>
      <c r="K117" s="20">
        <v>21.36</v>
      </c>
      <c r="L117" s="20">
        <v>4.9000000000000004</v>
      </c>
      <c r="M117" s="20">
        <v>94.32</v>
      </c>
      <c r="N117" s="20">
        <v>4.54</v>
      </c>
      <c r="O117" s="20">
        <v>73.2</v>
      </c>
      <c r="P117" s="20">
        <v>153.72</v>
      </c>
      <c r="Q117" s="20">
        <v>4.9000000000000004</v>
      </c>
      <c r="R117" s="39">
        <v>38.520000000000003</v>
      </c>
      <c r="S117" s="20">
        <v>12.2</v>
      </c>
      <c r="T117" s="20">
        <v>14.6</v>
      </c>
      <c r="U117" s="20">
        <v>4.9000000000000004</v>
      </c>
      <c r="V117" s="20">
        <v>7.3</v>
      </c>
      <c r="W117" s="20">
        <v>549.03</v>
      </c>
      <c r="X117" s="20">
        <v>534.70000000000005</v>
      </c>
      <c r="Y117" s="20">
        <v>376.86</v>
      </c>
      <c r="Z117" s="20">
        <v>14.6</v>
      </c>
      <c r="AA117" s="24">
        <v>76.25</v>
      </c>
      <c r="AB117" s="20">
        <v>12.95</v>
      </c>
      <c r="AC117" s="20">
        <v>2225.4699999999998</v>
      </c>
      <c r="AD117" s="20">
        <v>24.4</v>
      </c>
      <c r="AE117" s="39">
        <v>2.4</v>
      </c>
      <c r="AF117" s="20">
        <v>1927.81</v>
      </c>
    </row>
    <row r="118" spans="1:32" s="20" customFormat="1">
      <c r="A118" s="21"/>
      <c r="B118" s="22"/>
      <c r="C118" s="20" t="s">
        <v>60</v>
      </c>
      <c r="D118" s="22">
        <v>192</v>
      </c>
      <c r="E118" s="150">
        <v>14</v>
      </c>
      <c r="F118" s="18">
        <v>4.9000000000000004</v>
      </c>
      <c r="G118" s="20">
        <v>0.54</v>
      </c>
      <c r="H118" s="18">
        <v>12.2</v>
      </c>
      <c r="I118" s="20">
        <v>112.92</v>
      </c>
      <c r="J118" s="20">
        <v>24732.7</v>
      </c>
      <c r="K118" s="20">
        <v>36.17</v>
      </c>
      <c r="L118" s="20">
        <v>4.9000000000000004</v>
      </c>
      <c r="M118" s="20">
        <v>248.98</v>
      </c>
      <c r="N118" s="20">
        <v>318.97000000000003</v>
      </c>
      <c r="O118" s="20">
        <v>73.2</v>
      </c>
      <c r="P118" s="20">
        <v>189.61</v>
      </c>
      <c r="Q118" s="20">
        <v>4.9000000000000004</v>
      </c>
      <c r="R118" s="39">
        <v>81.91</v>
      </c>
      <c r="S118" s="20">
        <v>12.2</v>
      </c>
      <c r="T118" s="20">
        <v>14.6</v>
      </c>
      <c r="U118" s="20">
        <v>4.9000000000000004</v>
      </c>
      <c r="V118" s="20">
        <v>7.3</v>
      </c>
      <c r="W118" s="20">
        <v>555.13</v>
      </c>
      <c r="X118" s="20">
        <v>534.70000000000005</v>
      </c>
      <c r="Y118" s="20">
        <v>757.51</v>
      </c>
      <c r="Z118" s="20">
        <v>14.6</v>
      </c>
      <c r="AA118" s="24">
        <v>182.56</v>
      </c>
      <c r="AB118" s="20">
        <v>199.65</v>
      </c>
      <c r="AC118" s="20">
        <v>1920.41</v>
      </c>
      <c r="AD118" s="20">
        <v>24.4</v>
      </c>
      <c r="AE118" s="39">
        <v>2.4</v>
      </c>
      <c r="AF118" s="20">
        <v>4101.57</v>
      </c>
    </row>
    <row r="119" spans="1:32" s="20" customFormat="1">
      <c r="A119" s="21"/>
      <c r="B119" s="22"/>
      <c r="C119" s="20" t="s">
        <v>60</v>
      </c>
      <c r="D119" s="22">
        <v>193</v>
      </c>
      <c r="E119" s="150">
        <v>14</v>
      </c>
      <c r="F119" s="19">
        <v>4.9000000000000004</v>
      </c>
      <c r="G119" s="19">
        <v>4.9000000000000004</v>
      </c>
      <c r="H119" s="18">
        <v>12.2</v>
      </c>
      <c r="I119" s="20">
        <v>372.55</v>
      </c>
      <c r="J119" s="20">
        <v>13683.28</v>
      </c>
      <c r="K119" s="20">
        <v>15.73</v>
      </c>
      <c r="L119" s="20">
        <v>4.9000000000000004</v>
      </c>
      <c r="M119" s="20">
        <v>274.07</v>
      </c>
      <c r="N119" s="20">
        <v>0.7</v>
      </c>
      <c r="O119" s="20">
        <v>73.2</v>
      </c>
      <c r="P119" s="20">
        <v>220.34</v>
      </c>
      <c r="Q119" s="20">
        <v>4.9000000000000004</v>
      </c>
      <c r="R119" s="39">
        <v>17.72</v>
      </c>
      <c r="S119" s="20">
        <v>12.2</v>
      </c>
      <c r="T119" s="20">
        <v>14.6</v>
      </c>
      <c r="U119" s="20">
        <v>4.9000000000000004</v>
      </c>
      <c r="V119" s="20">
        <v>7.3</v>
      </c>
      <c r="W119" s="20">
        <v>1784.3</v>
      </c>
      <c r="X119" s="20">
        <v>313.88</v>
      </c>
      <c r="Y119" s="20">
        <v>436.57</v>
      </c>
      <c r="Z119" s="20">
        <v>14.6</v>
      </c>
      <c r="AA119" s="24">
        <v>55.29</v>
      </c>
      <c r="AB119" s="20">
        <v>25.43</v>
      </c>
      <c r="AC119" s="20">
        <v>1566.08</v>
      </c>
      <c r="AD119" s="20">
        <v>24.4</v>
      </c>
      <c r="AE119" s="39">
        <v>2.4</v>
      </c>
      <c r="AF119" s="20">
        <v>4975.0600000000004</v>
      </c>
    </row>
    <row r="120" spans="1:32" s="20" customFormat="1">
      <c r="A120" s="21"/>
      <c r="B120" s="22"/>
      <c r="C120" s="20" t="s">
        <v>60</v>
      </c>
      <c r="D120" s="22">
        <v>194</v>
      </c>
      <c r="E120" s="150">
        <v>14</v>
      </c>
      <c r="F120" s="19">
        <v>4.9000000000000004</v>
      </c>
      <c r="G120" s="19">
        <v>4.9000000000000004</v>
      </c>
      <c r="H120" s="18">
        <v>12.2</v>
      </c>
      <c r="I120" s="20">
        <v>532.11</v>
      </c>
      <c r="J120" s="20">
        <v>6151.99</v>
      </c>
      <c r="K120" s="20">
        <v>2.19</v>
      </c>
      <c r="L120" s="20">
        <v>4.9000000000000004</v>
      </c>
      <c r="M120" s="20">
        <v>36.76</v>
      </c>
      <c r="N120" s="20">
        <v>12.2</v>
      </c>
      <c r="O120" s="20">
        <v>73.2</v>
      </c>
      <c r="P120" s="20">
        <v>187.51</v>
      </c>
      <c r="Q120" s="20">
        <v>4.9000000000000004</v>
      </c>
      <c r="R120" s="39">
        <v>1.75</v>
      </c>
      <c r="S120" s="20">
        <v>12.2</v>
      </c>
      <c r="T120" s="20">
        <v>14.6</v>
      </c>
      <c r="U120" s="20">
        <v>18.73</v>
      </c>
      <c r="V120" s="20">
        <v>7.3</v>
      </c>
      <c r="W120" s="20">
        <v>460.96</v>
      </c>
      <c r="X120" s="20">
        <v>29.3</v>
      </c>
      <c r="Y120" s="20">
        <v>339.14</v>
      </c>
      <c r="Z120" s="20">
        <v>14.6</v>
      </c>
      <c r="AA120" s="24">
        <v>11.81</v>
      </c>
      <c r="AB120" s="20">
        <v>4.51</v>
      </c>
      <c r="AC120" s="20">
        <v>721.35</v>
      </c>
      <c r="AD120" s="20">
        <v>24.4</v>
      </c>
      <c r="AE120" s="39">
        <v>2.4</v>
      </c>
      <c r="AF120" s="20">
        <v>3668.04</v>
      </c>
    </row>
    <row r="121" spans="1:32" s="20" customFormat="1">
      <c r="A121" s="21"/>
      <c r="B121" s="22"/>
      <c r="C121" s="20" t="s">
        <v>60</v>
      </c>
      <c r="D121" s="22">
        <v>195</v>
      </c>
      <c r="E121" s="150">
        <v>14</v>
      </c>
      <c r="F121" s="19">
        <v>4.9000000000000004</v>
      </c>
      <c r="G121" s="20">
        <v>0.39</v>
      </c>
      <c r="H121" s="18">
        <v>12.2</v>
      </c>
      <c r="I121" s="20">
        <v>1021.14</v>
      </c>
      <c r="J121" s="20">
        <v>16562.78</v>
      </c>
      <c r="K121" s="20">
        <v>15.17</v>
      </c>
      <c r="L121" s="20">
        <v>4.9000000000000004</v>
      </c>
      <c r="M121" s="20">
        <v>551.69000000000005</v>
      </c>
      <c r="N121" s="20">
        <v>1.98</v>
      </c>
      <c r="O121" s="20">
        <v>73.2</v>
      </c>
      <c r="P121" s="20">
        <v>375.09</v>
      </c>
      <c r="Q121" s="20">
        <v>4.9000000000000004</v>
      </c>
      <c r="R121" s="39">
        <v>13.11</v>
      </c>
      <c r="S121" s="20">
        <v>12.2</v>
      </c>
      <c r="T121" s="20">
        <v>14.6</v>
      </c>
      <c r="U121" s="20">
        <v>4.9000000000000004</v>
      </c>
      <c r="V121" s="20">
        <v>7.3</v>
      </c>
      <c r="W121" s="20">
        <v>12680.84</v>
      </c>
      <c r="X121" s="20">
        <v>1125.6199999999999</v>
      </c>
      <c r="Y121" s="20">
        <v>301.69</v>
      </c>
      <c r="Z121" s="20">
        <v>14.6</v>
      </c>
      <c r="AA121" s="24">
        <v>59.96</v>
      </c>
      <c r="AB121" s="20">
        <v>20.45</v>
      </c>
      <c r="AC121" s="20">
        <v>1910.26</v>
      </c>
      <c r="AD121" s="20">
        <v>24.4</v>
      </c>
      <c r="AE121" s="39">
        <v>2.4</v>
      </c>
      <c r="AF121" s="20">
        <v>4019.09</v>
      </c>
    </row>
    <row r="122" spans="1:32" s="20" customFormat="1">
      <c r="A122" s="21">
        <v>21</v>
      </c>
      <c r="B122" s="22">
        <v>149</v>
      </c>
      <c r="C122" s="143" t="s">
        <v>61</v>
      </c>
      <c r="D122" s="22">
        <v>152</v>
      </c>
      <c r="E122" s="150">
        <v>14</v>
      </c>
      <c r="F122" s="18">
        <v>4.9000000000000004</v>
      </c>
      <c r="G122" s="18">
        <v>4.9000000000000004</v>
      </c>
      <c r="H122" s="18">
        <v>12.2</v>
      </c>
      <c r="I122" s="18">
        <v>12.2</v>
      </c>
      <c r="J122" s="20">
        <v>6605.41</v>
      </c>
      <c r="K122" s="20">
        <v>313.5</v>
      </c>
      <c r="L122" s="20">
        <v>4.9000000000000004</v>
      </c>
      <c r="M122" s="20">
        <v>496.26</v>
      </c>
      <c r="N122" s="20">
        <v>544.16</v>
      </c>
      <c r="O122" s="20">
        <v>73.2</v>
      </c>
      <c r="P122" s="20">
        <v>90.57</v>
      </c>
      <c r="Q122" s="20">
        <v>4.9000000000000004</v>
      </c>
      <c r="R122" s="39">
        <v>676.39</v>
      </c>
      <c r="S122" s="20">
        <v>560.29999999999995</v>
      </c>
      <c r="T122" s="20">
        <v>14.6</v>
      </c>
      <c r="U122" s="20">
        <v>4.9000000000000004</v>
      </c>
      <c r="V122" s="20">
        <v>7.3</v>
      </c>
      <c r="W122" s="20">
        <v>4137.47</v>
      </c>
      <c r="X122" s="20">
        <v>3210.19</v>
      </c>
      <c r="Y122" s="20">
        <v>1355.83</v>
      </c>
      <c r="Z122" s="20">
        <v>14.6</v>
      </c>
      <c r="AA122" s="24">
        <v>692.98</v>
      </c>
      <c r="AB122" s="20">
        <v>321.91000000000003</v>
      </c>
      <c r="AC122" s="20">
        <v>1852.99</v>
      </c>
      <c r="AD122" s="20">
        <v>24.4</v>
      </c>
      <c r="AE122" s="39">
        <v>2.4</v>
      </c>
      <c r="AF122" s="20">
        <v>7190.6</v>
      </c>
    </row>
    <row r="123" spans="1:32" s="20" customFormat="1">
      <c r="A123" s="21">
        <v>22</v>
      </c>
      <c r="B123" s="22">
        <v>151</v>
      </c>
      <c r="C123" s="143" t="s">
        <v>61</v>
      </c>
      <c r="D123" s="22">
        <v>153</v>
      </c>
      <c r="E123" s="150">
        <v>14</v>
      </c>
      <c r="F123" s="18">
        <v>4.9000000000000004</v>
      </c>
      <c r="G123" s="18">
        <v>4.9000000000000004</v>
      </c>
      <c r="H123" s="18">
        <v>12.2</v>
      </c>
      <c r="I123" s="20">
        <v>1098.56</v>
      </c>
      <c r="J123" s="20">
        <v>12417.36</v>
      </c>
      <c r="K123" s="20">
        <v>357.62</v>
      </c>
      <c r="L123" s="20">
        <v>4.9000000000000004</v>
      </c>
      <c r="M123" s="20">
        <v>858.76</v>
      </c>
      <c r="N123" s="20">
        <v>1178.1600000000001</v>
      </c>
      <c r="O123" s="20">
        <v>73.2</v>
      </c>
      <c r="P123" s="20">
        <v>129.49</v>
      </c>
      <c r="Q123" s="20">
        <v>4.9000000000000004</v>
      </c>
      <c r="R123" s="39">
        <v>1439.51</v>
      </c>
      <c r="S123" s="20">
        <v>214.26</v>
      </c>
      <c r="T123" s="20">
        <v>14.6</v>
      </c>
      <c r="U123" s="20">
        <v>4.9000000000000004</v>
      </c>
      <c r="V123" s="20">
        <v>7.3</v>
      </c>
      <c r="W123" s="20">
        <v>2882.31</v>
      </c>
      <c r="X123" s="20">
        <v>6766.69</v>
      </c>
      <c r="Y123" s="20">
        <v>1642.92</v>
      </c>
      <c r="Z123" s="20">
        <v>14.6</v>
      </c>
      <c r="AA123" s="24">
        <v>558.44000000000005</v>
      </c>
      <c r="AB123" s="20">
        <v>382.74</v>
      </c>
      <c r="AC123" s="20">
        <v>9187.6</v>
      </c>
      <c r="AD123" s="20">
        <v>24.4</v>
      </c>
      <c r="AE123" s="39">
        <v>2.4</v>
      </c>
      <c r="AF123" s="20">
        <v>5577.9</v>
      </c>
    </row>
    <row r="124" spans="1:32" s="20" customFormat="1">
      <c r="A124" s="21">
        <v>23</v>
      </c>
      <c r="B124" s="22">
        <v>155</v>
      </c>
      <c r="C124" s="143" t="s">
        <v>61</v>
      </c>
      <c r="D124" s="22">
        <v>154</v>
      </c>
      <c r="E124" s="150">
        <v>14</v>
      </c>
      <c r="F124" s="18">
        <v>4.9000000000000004</v>
      </c>
      <c r="G124" s="18">
        <v>4.9000000000000004</v>
      </c>
      <c r="H124" s="18">
        <v>12.2</v>
      </c>
      <c r="I124" s="18">
        <v>12.2</v>
      </c>
      <c r="J124" s="20">
        <v>14913.98</v>
      </c>
      <c r="K124" s="20">
        <v>311.88</v>
      </c>
      <c r="L124" s="20">
        <v>4.9000000000000004</v>
      </c>
      <c r="M124" s="20">
        <v>375.51</v>
      </c>
      <c r="N124" s="20">
        <v>2271.46</v>
      </c>
      <c r="O124" s="20">
        <v>73.2</v>
      </c>
      <c r="P124" s="20">
        <v>88.21</v>
      </c>
      <c r="Q124" s="20">
        <v>4.9000000000000004</v>
      </c>
      <c r="R124" s="39">
        <v>585.84</v>
      </c>
      <c r="S124" s="20">
        <v>12.2</v>
      </c>
      <c r="T124" s="20">
        <v>14.6</v>
      </c>
      <c r="U124" s="20">
        <v>4.9000000000000004</v>
      </c>
      <c r="V124" s="20">
        <v>7.3</v>
      </c>
      <c r="W124" s="20">
        <v>3110.41</v>
      </c>
      <c r="X124" s="20">
        <v>1536.11</v>
      </c>
      <c r="Y124" s="20">
        <v>1252.27</v>
      </c>
      <c r="Z124" s="20">
        <v>14.6</v>
      </c>
      <c r="AA124" s="24">
        <v>823.42</v>
      </c>
      <c r="AB124" s="20">
        <v>452.41</v>
      </c>
      <c r="AC124" s="20">
        <v>6093.5</v>
      </c>
      <c r="AD124" s="20">
        <v>24.4</v>
      </c>
      <c r="AE124" s="39">
        <v>2.4</v>
      </c>
      <c r="AF124" s="20">
        <v>6561.45</v>
      </c>
    </row>
    <row r="125" spans="1:32" s="20" customFormat="1">
      <c r="A125" s="21"/>
      <c r="B125" s="22"/>
      <c r="C125" s="7"/>
      <c r="D125" s="22">
        <v>155</v>
      </c>
      <c r="E125" s="150"/>
      <c r="F125" s="19">
        <v>4.9000000000000004</v>
      </c>
      <c r="G125" s="19">
        <v>4.9000000000000004</v>
      </c>
      <c r="H125" s="18">
        <v>12.2</v>
      </c>
      <c r="I125" s="18">
        <v>12.2</v>
      </c>
      <c r="J125" s="20">
        <v>736.03</v>
      </c>
      <c r="K125" s="20">
        <v>24.84</v>
      </c>
      <c r="L125" s="20">
        <v>4.9000000000000004</v>
      </c>
      <c r="M125" s="20">
        <v>78.13</v>
      </c>
      <c r="N125" s="20">
        <v>5.0999999999999996</v>
      </c>
      <c r="O125" s="20">
        <v>73.2</v>
      </c>
      <c r="P125" s="20">
        <v>38.85</v>
      </c>
      <c r="Q125" s="20">
        <v>4.9000000000000004</v>
      </c>
      <c r="R125" s="39">
        <v>7.3</v>
      </c>
      <c r="S125" s="20">
        <v>12.2</v>
      </c>
      <c r="T125" s="20">
        <v>14.6</v>
      </c>
      <c r="U125" s="20">
        <v>4.9000000000000004</v>
      </c>
      <c r="V125" s="20">
        <v>7.3</v>
      </c>
      <c r="W125" s="20">
        <v>864.2</v>
      </c>
      <c r="X125" s="20">
        <v>182.94</v>
      </c>
      <c r="Y125" s="20">
        <v>361.26</v>
      </c>
      <c r="Z125" s="20">
        <v>14.6</v>
      </c>
      <c r="AA125" s="24">
        <v>26.91</v>
      </c>
      <c r="AB125" s="20">
        <v>10.4</v>
      </c>
      <c r="AC125" s="20">
        <v>927.42</v>
      </c>
      <c r="AD125" s="20">
        <v>24.4</v>
      </c>
      <c r="AE125" s="39">
        <v>2.4</v>
      </c>
      <c r="AF125" s="20">
        <v>3601.83</v>
      </c>
    </row>
    <row r="126" spans="1:32" s="20" customFormat="1">
      <c r="A126" s="21"/>
      <c r="B126" s="22"/>
      <c r="C126" s="7"/>
      <c r="D126" s="22">
        <v>156</v>
      </c>
      <c r="E126" s="150"/>
      <c r="F126" s="19">
        <v>4.9000000000000004</v>
      </c>
      <c r="G126" s="20">
        <v>0.06</v>
      </c>
      <c r="H126" s="18">
        <v>12.2</v>
      </c>
      <c r="I126" s="20">
        <v>34.9</v>
      </c>
      <c r="J126" s="20">
        <v>3961.5</v>
      </c>
      <c r="K126" s="20">
        <v>9.9600000000000009</v>
      </c>
      <c r="L126" s="20">
        <v>4.9000000000000004</v>
      </c>
      <c r="M126" s="20">
        <v>66.47</v>
      </c>
      <c r="N126" s="20">
        <v>4.82</v>
      </c>
      <c r="O126" s="20">
        <v>73.2</v>
      </c>
      <c r="P126" s="20">
        <v>111.69</v>
      </c>
      <c r="Q126" s="20">
        <v>4.9000000000000004</v>
      </c>
      <c r="R126" s="39">
        <v>7.3</v>
      </c>
      <c r="S126" s="20">
        <v>20.010000000000002</v>
      </c>
      <c r="T126" s="20">
        <v>14.6</v>
      </c>
      <c r="U126" s="20">
        <v>4.9000000000000004</v>
      </c>
      <c r="V126" s="20">
        <v>7.3</v>
      </c>
      <c r="W126" s="20">
        <v>313.70999999999998</v>
      </c>
      <c r="X126" s="20">
        <v>742.89</v>
      </c>
      <c r="Y126" s="20">
        <v>255.17</v>
      </c>
      <c r="Z126" s="20">
        <v>14.6</v>
      </c>
      <c r="AA126" s="24">
        <v>18.559999999999999</v>
      </c>
      <c r="AB126" s="20">
        <v>6.61</v>
      </c>
      <c r="AC126" s="20">
        <v>1146.08</v>
      </c>
      <c r="AD126" s="20">
        <v>24.4</v>
      </c>
      <c r="AE126" s="39">
        <v>2.4</v>
      </c>
      <c r="AF126" s="20">
        <v>2562.7199999999998</v>
      </c>
    </row>
    <row r="127" spans="1:32" s="20" customFormat="1">
      <c r="A127" s="21"/>
      <c r="B127" s="22"/>
      <c r="D127" s="22">
        <v>157</v>
      </c>
      <c r="E127" s="150"/>
      <c r="F127" s="19">
        <v>4.9000000000000004</v>
      </c>
      <c r="G127" s="20">
        <v>1.1499999999999999</v>
      </c>
      <c r="H127" s="18">
        <v>12.2</v>
      </c>
      <c r="I127" s="18">
        <v>12.2</v>
      </c>
      <c r="J127" s="20">
        <v>11876.86</v>
      </c>
      <c r="K127" s="20">
        <v>6.62</v>
      </c>
      <c r="L127" s="20">
        <v>4.9000000000000004</v>
      </c>
      <c r="M127" s="20">
        <v>268.17</v>
      </c>
      <c r="N127" s="20">
        <v>4.2699999999999996</v>
      </c>
      <c r="O127" s="20">
        <v>73.2</v>
      </c>
      <c r="P127" s="20">
        <v>46.59</v>
      </c>
      <c r="Q127" s="20">
        <v>4.9000000000000004</v>
      </c>
      <c r="R127" s="39">
        <v>141.56</v>
      </c>
      <c r="S127" s="20">
        <v>12.2</v>
      </c>
      <c r="T127" s="20">
        <v>14.6</v>
      </c>
      <c r="U127" s="20">
        <v>31.99</v>
      </c>
      <c r="V127" s="20">
        <v>7.3</v>
      </c>
      <c r="W127" s="20">
        <v>631.95000000000005</v>
      </c>
      <c r="X127" s="20">
        <v>313.88</v>
      </c>
      <c r="Y127" s="20">
        <v>270.89</v>
      </c>
      <c r="Z127" s="20">
        <v>14.6</v>
      </c>
      <c r="AA127" s="24">
        <v>13.83</v>
      </c>
      <c r="AB127" s="20">
        <v>7.03</v>
      </c>
      <c r="AC127" s="20">
        <v>1003.06</v>
      </c>
      <c r="AD127" s="20">
        <v>24.4</v>
      </c>
      <c r="AE127" s="39">
        <v>2.4</v>
      </c>
      <c r="AF127" s="20">
        <v>1376.95</v>
      </c>
    </row>
    <row r="128" spans="1:32" s="33" customFormat="1" ht="16">
      <c r="A128" s="32"/>
      <c r="B128" s="97" t="s">
        <v>45</v>
      </c>
      <c r="C128" s="97"/>
      <c r="D128" s="97"/>
      <c r="E128" s="97"/>
      <c r="F128" s="30">
        <f t="shared" ref="F128:AF128" si="12">AVERAGE(F101:F127)</f>
        <v>31.209259259259245</v>
      </c>
      <c r="G128" s="30">
        <f t="shared" si="12"/>
        <v>11.863333333333328</v>
      </c>
      <c r="H128" s="30">
        <f t="shared" si="12"/>
        <v>85.613333333333259</v>
      </c>
      <c r="I128" s="30">
        <f t="shared" si="12"/>
        <v>1312.6181481481476</v>
      </c>
      <c r="J128" s="30">
        <f t="shared" si="12"/>
        <v>12745.800370370367</v>
      </c>
      <c r="K128" s="30">
        <f t="shared" si="12"/>
        <v>123.2051851851852</v>
      </c>
      <c r="L128" s="30">
        <f t="shared" si="12"/>
        <v>56.777407407407445</v>
      </c>
      <c r="M128" s="30">
        <f t="shared" si="12"/>
        <v>423.27925925925928</v>
      </c>
      <c r="N128" s="30">
        <f t="shared" si="12"/>
        <v>526.87666666666667</v>
      </c>
      <c r="O128" s="30">
        <f t="shared" si="12"/>
        <v>581.5774074074078</v>
      </c>
      <c r="P128" s="30">
        <f t="shared" si="12"/>
        <v>187.29962962962961</v>
      </c>
      <c r="Q128" s="30">
        <f t="shared" si="12"/>
        <v>28.610740740740727</v>
      </c>
      <c r="R128" s="41">
        <f t="shared" si="12"/>
        <v>368.11703703703694</v>
      </c>
      <c r="S128" s="30">
        <f t="shared" si="12"/>
        <v>304.87518518518522</v>
      </c>
      <c r="T128" s="30">
        <f t="shared" si="12"/>
        <v>168.62592592592608</v>
      </c>
      <c r="U128" s="30">
        <f t="shared" si="12"/>
        <v>101.41925925925928</v>
      </c>
      <c r="V128" s="30">
        <f t="shared" si="12"/>
        <v>65.958888888888879</v>
      </c>
      <c r="W128" s="30">
        <f t="shared" si="12"/>
        <v>2831.1803703703704</v>
      </c>
      <c r="X128" s="30">
        <f t="shared" si="12"/>
        <v>1981.5625925925926</v>
      </c>
      <c r="Y128" s="30">
        <f t="shared" si="12"/>
        <v>676.11740740740731</v>
      </c>
      <c r="Z128" s="30">
        <f t="shared" si="12"/>
        <v>159.53814814814828</v>
      </c>
      <c r="AA128" s="30">
        <f t="shared" si="12"/>
        <v>245.1037037037037</v>
      </c>
      <c r="AB128" s="30">
        <f t="shared" si="12"/>
        <v>140.38333333333333</v>
      </c>
      <c r="AC128" s="30">
        <f t="shared" si="12"/>
        <v>2722.8737037037035</v>
      </c>
      <c r="AD128" s="30">
        <f t="shared" si="12"/>
        <v>342.5140740740739</v>
      </c>
      <c r="AE128" s="41">
        <f t="shared" si="12"/>
        <v>33.148518518518507</v>
      </c>
      <c r="AF128" s="30">
        <f t="shared" si="12"/>
        <v>4104.6177777777775</v>
      </c>
    </row>
    <row r="129" spans="1:32" s="33" customFormat="1" ht="16">
      <c r="A129" s="32"/>
      <c r="B129" s="97" t="s">
        <v>43</v>
      </c>
      <c r="C129" s="97"/>
      <c r="D129" s="97"/>
      <c r="E129" s="97"/>
      <c r="F129" s="30">
        <f t="shared" ref="F129:AF129" si="13">STDEV(F101:F127)</f>
        <v>136.70692123961692</v>
      </c>
      <c r="G129" s="30">
        <f t="shared" si="13"/>
        <v>24.729069782498733</v>
      </c>
      <c r="H129" s="30">
        <f t="shared" si="13"/>
        <v>272.61336391419871</v>
      </c>
      <c r="I129" s="30">
        <f t="shared" si="13"/>
        <v>2553.9881752181495</v>
      </c>
      <c r="J129" s="30">
        <f t="shared" si="13"/>
        <v>7722.3495206214475</v>
      </c>
      <c r="K129" s="30">
        <f t="shared" si="13"/>
        <v>165.13383086199116</v>
      </c>
      <c r="L129" s="30">
        <f t="shared" si="13"/>
        <v>146.40388857258466</v>
      </c>
      <c r="M129" s="30">
        <f t="shared" si="13"/>
        <v>498.73625038248838</v>
      </c>
      <c r="N129" s="30">
        <f t="shared" si="13"/>
        <v>919.40814870219629</v>
      </c>
      <c r="O129" s="30">
        <f t="shared" si="13"/>
        <v>1826.2668766673307</v>
      </c>
      <c r="P129" s="30">
        <f t="shared" si="13"/>
        <v>170.66900679568857</v>
      </c>
      <c r="Q129" s="30">
        <f t="shared" si="13"/>
        <v>116.15242621148651</v>
      </c>
      <c r="R129" s="41">
        <f t="shared" si="13"/>
        <v>480.16301365597792</v>
      </c>
      <c r="S129" s="30">
        <f t="shared" si="13"/>
        <v>632.28323800681869</v>
      </c>
      <c r="T129" s="30">
        <f t="shared" si="13"/>
        <v>396.81550977034914</v>
      </c>
      <c r="U129" s="30">
        <f t="shared" si="13"/>
        <v>191.61714057194536</v>
      </c>
      <c r="V129" s="30">
        <f t="shared" si="13"/>
        <v>147.08151898060152</v>
      </c>
      <c r="W129" s="30">
        <f t="shared" si="13"/>
        <v>3610.6998128292585</v>
      </c>
      <c r="X129" s="30">
        <f t="shared" si="13"/>
        <v>2218.2098062810655</v>
      </c>
      <c r="Y129" s="30">
        <f t="shared" si="13"/>
        <v>508.70081599027719</v>
      </c>
      <c r="Z129" s="30">
        <f t="shared" si="13"/>
        <v>427.06727112893549</v>
      </c>
      <c r="AA129" s="30">
        <f t="shared" si="13"/>
        <v>312.11030907662888</v>
      </c>
      <c r="AB129" s="30">
        <f t="shared" si="13"/>
        <v>178.47775808421966</v>
      </c>
      <c r="AC129" s="30">
        <f t="shared" si="13"/>
        <v>2661.2461315680212</v>
      </c>
      <c r="AD129" s="30">
        <f t="shared" si="13"/>
        <v>868.58964190523886</v>
      </c>
      <c r="AE129" s="41">
        <f t="shared" si="13"/>
        <v>63.044276791651285</v>
      </c>
      <c r="AF129" s="30">
        <f t="shared" si="13"/>
        <v>2873.2461426800251</v>
      </c>
    </row>
    <row r="130" spans="1:32" s="33" customFormat="1" ht="16">
      <c r="A130" s="32"/>
      <c r="B130" s="97" t="s">
        <v>44</v>
      </c>
      <c r="C130" s="97"/>
      <c r="D130" s="97"/>
      <c r="E130" s="97"/>
      <c r="F130" s="30">
        <f t="shared" ref="F130:AF130" si="14">F129/SQRT(COUNTIF(F101:F127,"&gt;=0"))</f>
        <v>26.309259259259264</v>
      </c>
      <c r="G130" s="30">
        <f t="shared" si="14"/>
        <v>4.759111698578228</v>
      </c>
      <c r="H130" s="30">
        <f t="shared" si="14"/>
        <v>52.464466346850678</v>
      </c>
      <c r="I130" s="30">
        <f t="shared" si="14"/>
        <v>491.51525348977322</v>
      </c>
      <c r="J130" s="30">
        <f t="shared" si="14"/>
        <v>1486.1668581690567</v>
      </c>
      <c r="K130" s="30">
        <f t="shared" si="14"/>
        <v>31.780020566828242</v>
      </c>
      <c r="L130" s="30">
        <f t="shared" si="14"/>
        <v>28.175441492596576</v>
      </c>
      <c r="M130" s="30">
        <f t="shared" si="14"/>
        <v>95.981836137651413</v>
      </c>
      <c r="N130" s="30">
        <f t="shared" si="14"/>
        <v>176.94018071611617</v>
      </c>
      <c r="O130" s="30">
        <f t="shared" si="14"/>
        <v>351.46522428532683</v>
      </c>
      <c r="P130" s="30">
        <f t="shared" si="14"/>
        <v>32.845265671938954</v>
      </c>
      <c r="Q130" s="30">
        <f t="shared" si="14"/>
        <v>22.353544846743294</v>
      </c>
      <c r="R130" s="41">
        <f t="shared" si="14"/>
        <v>92.40741506306027</v>
      </c>
      <c r="S130" s="30">
        <f t="shared" si="14"/>
        <v>121.68296588910833</v>
      </c>
      <c r="T130" s="30">
        <f t="shared" si="14"/>
        <v>76.367180461509875</v>
      </c>
      <c r="U130" s="30">
        <f t="shared" si="14"/>
        <v>36.876735896853006</v>
      </c>
      <c r="V130" s="30">
        <f t="shared" si="14"/>
        <v>28.305851525423112</v>
      </c>
      <c r="W130" s="30">
        <f t="shared" si="14"/>
        <v>694.8795029666345</v>
      </c>
      <c r="X130" s="30">
        <f t="shared" si="14"/>
        <v>426.89467625848027</v>
      </c>
      <c r="Y130" s="30">
        <f t="shared" si="14"/>
        <v>97.899517682989597</v>
      </c>
      <c r="Z130" s="30">
        <f t="shared" si="14"/>
        <v>82.189134649456591</v>
      </c>
      <c r="AA130" s="30">
        <f t="shared" si="14"/>
        <v>60.065656987416325</v>
      </c>
      <c r="AB130" s="30">
        <f t="shared" si="14"/>
        <v>34.348060558095042</v>
      </c>
      <c r="AC130" s="30">
        <f t="shared" si="14"/>
        <v>512.15705681354905</v>
      </c>
      <c r="AD130" s="30">
        <f t="shared" si="14"/>
        <v>167.16015452310344</v>
      </c>
      <c r="AE130" s="41">
        <f t="shared" si="14"/>
        <v>12.132876725508382</v>
      </c>
      <c r="AF130" s="30">
        <f t="shared" si="14"/>
        <v>552.95647797478875</v>
      </c>
    </row>
    <row r="131" spans="1:32" s="33" customFormat="1" ht="16">
      <c r="A131" s="32"/>
      <c r="B131" s="97" t="s">
        <v>46</v>
      </c>
      <c r="C131" s="97"/>
      <c r="D131" s="97"/>
      <c r="E131" s="97"/>
      <c r="F131" s="30">
        <f t="shared" ref="F131:AF131" si="15">COUNTIF(F101:F127, "&gt;=1")</f>
        <v>27</v>
      </c>
      <c r="G131" s="30">
        <f t="shared" si="15"/>
        <v>22</v>
      </c>
      <c r="H131" s="30">
        <f t="shared" si="15"/>
        <v>27</v>
      </c>
      <c r="I131" s="30">
        <f t="shared" si="15"/>
        <v>27</v>
      </c>
      <c r="J131" s="30">
        <f t="shared" si="15"/>
        <v>27</v>
      </c>
      <c r="K131" s="30">
        <f t="shared" si="15"/>
        <v>27</v>
      </c>
      <c r="L131" s="30">
        <f t="shared" si="15"/>
        <v>27</v>
      </c>
      <c r="M131" s="30">
        <f t="shared" si="15"/>
        <v>27</v>
      </c>
      <c r="N131" s="30">
        <f t="shared" si="15"/>
        <v>25</v>
      </c>
      <c r="O131" s="30">
        <f t="shared" si="15"/>
        <v>27</v>
      </c>
      <c r="P131" s="30">
        <f t="shared" si="15"/>
        <v>25</v>
      </c>
      <c r="Q131" s="30">
        <f t="shared" si="15"/>
        <v>27</v>
      </c>
      <c r="R131" s="41">
        <f t="shared" si="15"/>
        <v>27</v>
      </c>
      <c r="S131" s="30">
        <f t="shared" si="15"/>
        <v>27</v>
      </c>
      <c r="T131" s="30">
        <f t="shared" si="15"/>
        <v>27</v>
      </c>
      <c r="U131" s="30">
        <f t="shared" si="15"/>
        <v>27</v>
      </c>
      <c r="V131" s="30">
        <f t="shared" si="15"/>
        <v>27</v>
      </c>
      <c r="W131" s="30">
        <f t="shared" si="15"/>
        <v>27</v>
      </c>
      <c r="X131" s="30">
        <f t="shared" si="15"/>
        <v>27</v>
      </c>
      <c r="Y131" s="30">
        <f t="shared" si="15"/>
        <v>27</v>
      </c>
      <c r="Z131" s="30">
        <f t="shared" si="15"/>
        <v>27</v>
      </c>
      <c r="AA131" s="30">
        <f t="shared" si="15"/>
        <v>27</v>
      </c>
      <c r="AB131" s="30">
        <f t="shared" si="15"/>
        <v>27</v>
      </c>
      <c r="AC131" s="30">
        <f t="shared" si="15"/>
        <v>27</v>
      </c>
      <c r="AD131" s="30">
        <f t="shared" si="15"/>
        <v>26</v>
      </c>
      <c r="AE131" s="41">
        <f t="shared" si="15"/>
        <v>27</v>
      </c>
      <c r="AF131" s="30">
        <f t="shared" si="15"/>
        <v>27</v>
      </c>
    </row>
    <row r="132" spans="1:32" s="13" customFormat="1">
      <c r="A132" s="12"/>
      <c r="B132" s="11"/>
      <c r="D132" s="11"/>
      <c r="E132" s="11"/>
      <c r="R132" s="39"/>
      <c r="AA132" s="14"/>
      <c r="AE132" s="39"/>
    </row>
    <row r="133" spans="1:32" s="17" customFormat="1">
      <c r="A133" s="15"/>
      <c r="B133" s="16"/>
      <c r="D133" s="16"/>
      <c r="E133" s="11"/>
      <c r="R133" s="39"/>
      <c r="AA133" s="2"/>
      <c r="AE133" s="39"/>
    </row>
    <row r="135" spans="1:32" s="20" customFormat="1">
      <c r="C135" s="20" t="s">
        <v>31</v>
      </c>
      <c r="D135" s="20" t="s">
        <v>32</v>
      </c>
      <c r="E135" s="22">
        <v>7</v>
      </c>
      <c r="F135" s="18">
        <v>4.9000000000000004</v>
      </c>
      <c r="G135" s="20">
        <v>0.85</v>
      </c>
      <c r="H135" s="18">
        <v>12.2</v>
      </c>
      <c r="I135" s="20">
        <v>535.14</v>
      </c>
      <c r="J135" s="20">
        <v>23775.18</v>
      </c>
      <c r="K135" s="20">
        <v>13.73</v>
      </c>
      <c r="L135" s="20">
        <v>4.9000000000000004</v>
      </c>
      <c r="M135" s="20">
        <v>190.18</v>
      </c>
      <c r="N135" s="20">
        <v>81.2</v>
      </c>
      <c r="O135" s="20">
        <v>73.2</v>
      </c>
      <c r="P135" s="20">
        <v>232.53</v>
      </c>
      <c r="Q135" s="20">
        <v>4.9000000000000004</v>
      </c>
      <c r="R135" s="39">
        <v>43.61</v>
      </c>
      <c r="S135" s="20">
        <v>12.2</v>
      </c>
      <c r="T135" s="20">
        <v>14.6</v>
      </c>
      <c r="U135" s="20">
        <v>4.9000000000000004</v>
      </c>
      <c r="V135" s="20">
        <v>1</v>
      </c>
      <c r="W135" s="20">
        <v>1390.22</v>
      </c>
      <c r="X135" s="20">
        <v>1178.58</v>
      </c>
      <c r="Y135" s="20">
        <v>345.17</v>
      </c>
      <c r="Z135" s="20">
        <v>14.6</v>
      </c>
      <c r="AA135" s="24">
        <v>64.95</v>
      </c>
      <c r="AB135" s="20">
        <v>28.58</v>
      </c>
      <c r="AC135" s="20">
        <v>796.28</v>
      </c>
      <c r="AD135" s="20">
        <v>24.4</v>
      </c>
      <c r="AE135" s="39">
        <v>2.4</v>
      </c>
      <c r="AF135" s="20">
        <v>4072.09</v>
      </c>
    </row>
    <row r="136" spans="1:32" s="20" customFormat="1">
      <c r="C136" s="20" t="s">
        <v>31</v>
      </c>
      <c r="D136" s="20" t="s">
        <v>33</v>
      </c>
      <c r="E136" s="22">
        <v>7</v>
      </c>
      <c r="F136" s="18">
        <v>4.9000000000000004</v>
      </c>
      <c r="G136" s="20">
        <v>2.16</v>
      </c>
      <c r="H136" s="18">
        <v>12.2</v>
      </c>
      <c r="I136" s="20">
        <v>1991.68</v>
      </c>
      <c r="J136" s="20">
        <v>15463.61</v>
      </c>
      <c r="K136" s="20">
        <v>19.100000000000001</v>
      </c>
      <c r="L136" s="20">
        <v>4.9000000000000004</v>
      </c>
      <c r="M136" s="20">
        <v>121.98</v>
      </c>
      <c r="N136" s="20">
        <v>5.67</v>
      </c>
      <c r="O136" s="20">
        <v>73.2</v>
      </c>
      <c r="P136" s="20">
        <v>336.02</v>
      </c>
      <c r="Q136" s="20">
        <v>4.9000000000000004</v>
      </c>
      <c r="R136" s="39">
        <v>2.66</v>
      </c>
      <c r="S136" s="20">
        <v>12.2</v>
      </c>
      <c r="T136" s="20">
        <v>87.13</v>
      </c>
      <c r="U136" s="20">
        <v>13.96</v>
      </c>
      <c r="V136" s="20">
        <v>7.3</v>
      </c>
      <c r="W136" s="20">
        <v>847.36</v>
      </c>
      <c r="X136" s="20">
        <v>313.88</v>
      </c>
      <c r="Y136" s="20">
        <v>346.82</v>
      </c>
      <c r="Z136" s="20">
        <v>47.93</v>
      </c>
      <c r="AA136" s="24">
        <v>39.39</v>
      </c>
      <c r="AB136" s="20">
        <v>21.09</v>
      </c>
      <c r="AC136" s="20">
        <v>2113.21</v>
      </c>
      <c r="AD136" s="20">
        <v>28.65</v>
      </c>
      <c r="AE136" s="39">
        <v>2.4</v>
      </c>
      <c r="AF136" s="20">
        <v>4519.3</v>
      </c>
    </row>
    <row r="137" spans="1:32" s="20" customFormat="1">
      <c r="C137" s="20" t="s">
        <v>31</v>
      </c>
      <c r="D137" s="20" t="s">
        <v>34</v>
      </c>
      <c r="E137" s="22">
        <v>7</v>
      </c>
      <c r="F137" s="19">
        <v>4.9000000000000004</v>
      </c>
      <c r="G137" s="20">
        <v>0.7</v>
      </c>
      <c r="H137" s="18">
        <v>12.2</v>
      </c>
      <c r="I137" s="20">
        <v>598.24</v>
      </c>
      <c r="J137" s="20">
        <v>8519.82</v>
      </c>
      <c r="K137" s="20">
        <v>19.75</v>
      </c>
      <c r="L137" s="20">
        <v>4.9000000000000004</v>
      </c>
      <c r="M137" s="20">
        <v>67.88</v>
      </c>
      <c r="N137" s="20">
        <v>60.82</v>
      </c>
      <c r="O137" s="20">
        <v>73.2</v>
      </c>
      <c r="P137" s="20">
        <v>241.16</v>
      </c>
      <c r="Q137" s="20">
        <v>4.9000000000000004</v>
      </c>
      <c r="R137" s="39">
        <v>1.53</v>
      </c>
      <c r="S137" s="20">
        <v>12.2</v>
      </c>
      <c r="T137" s="20">
        <v>14.6</v>
      </c>
      <c r="U137" s="20">
        <v>20.77</v>
      </c>
      <c r="V137" s="20">
        <v>7.3</v>
      </c>
      <c r="W137" s="20">
        <v>559.19000000000005</v>
      </c>
      <c r="X137" s="20">
        <v>960.11</v>
      </c>
      <c r="Y137" s="20">
        <v>388.26</v>
      </c>
      <c r="Z137" s="20">
        <v>14.6</v>
      </c>
      <c r="AA137" s="24">
        <v>71.13</v>
      </c>
      <c r="AB137" s="20">
        <v>52.65</v>
      </c>
      <c r="AC137" s="20">
        <v>2574.2399999999998</v>
      </c>
      <c r="AD137" s="20">
        <v>24.4</v>
      </c>
      <c r="AE137" s="39">
        <v>2.4</v>
      </c>
      <c r="AF137" s="20">
        <v>5156.05</v>
      </c>
    </row>
    <row r="138" spans="1:32" s="20" customFormat="1">
      <c r="C138" s="20" t="s">
        <v>31</v>
      </c>
      <c r="D138" s="20" t="s">
        <v>35</v>
      </c>
      <c r="E138" s="22">
        <v>7</v>
      </c>
      <c r="F138" s="19">
        <v>4.9000000000000004</v>
      </c>
      <c r="G138" s="20">
        <v>4.9000000000000004</v>
      </c>
      <c r="H138" s="18">
        <v>12.2</v>
      </c>
      <c r="I138" s="18">
        <v>12.2</v>
      </c>
      <c r="J138" s="20">
        <v>5905.46</v>
      </c>
      <c r="K138" s="20">
        <v>13.91</v>
      </c>
      <c r="L138" s="20">
        <v>4.9000000000000004</v>
      </c>
      <c r="M138" s="20">
        <v>57.08</v>
      </c>
      <c r="N138" s="20">
        <v>8.08</v>
      </c>
      <c r="O138" s="20">
        <v>73.2</v>
      </c>
      <c r="P138" s="20">
        <v>130.69999999999999</v>
      </c>
      <c r="Q138" s="20">
        <v>4.9000000000000004</v>
      </c>
      <c r="R138" s="39">
        <v>7.3</v>
      </c>
      <c r="S138" s="20">
        <v>12.2</v>
      </c>
      <c r="T138" s="20">
        <v>14.6</v>
      </c>
      <c r="U138" s="20">
        <v>4.9000000000000004</v>
      </c>
      <c r="V138" s="20">
        <v>7.3</v>
      </c>
      <c r="W138" s="20">
        <v>583.52</v>
      </c>
      <c r="X138" s="20">
        <v>1276.47</v>
      </c>
      <c r="Y138" s="20">
        <v>303.11</v>
      </c>
      <c r="Z138" s="20">
        <v>14.6</v>
      </c>
      <c r="AA138" s="24">
        <v>52.02</v>
      </c>
      <c r="AB138" s="20">
        <v>15.5</v>
      </c>
      <c r="AC138" s="20">
        <v>1141.93</v>
      </c>
      <c r="AD138" s="20">
        <v>2.4700000000000002</v>
      </c>
      <c r="AE138" s="39">
        <v>2.4</v>
      </c>
      <c r="AF138" s="20">
        <v>1882.61</v>
      </c>
    </row>
    <row r="139" spans="1:32" s="20" customFormat="1">
      <c r="C139" s="20" t="s">
        <v>31</v>
      </c>
      <c r="D139" s="20" t="s">
        <v>36</v>
      </c>
      <c r="E139" s="22">
        <v>7</v>
      </c>
      <c r="F139" s="19">
        <v>4.9000000000000004</v>
      </c>
      <c r="G139" s="20">
        <v>0.54</v>
      </c>
      <c r="H139" s="18">
        <v>12.2</v>
      </c>
      <c r="I139" s="20">
        <v>277.08</v>
      </c>
      <c r="J139" s="20">
        <v>16409.990000000002</v>
      </c>
      <c r="K139" s="20">
        <v>16.41</v>
      </c>
      <c r="L139" s="20">
        <v>4.9000000000000004</v>
      </c>
      <c r="M139" s="20">
        <v>539.70000000000005</v>
      </c>
      <c r="N139" s="20">
        <v>39.6</v>
      </c>
      <c r="O139" s="20">
        <v>73.2</v>
      </c>
      <c r="P139" s="20">
        <v>202.06</v>
      </c>
      <c r="Q139" s="20">
        <v>4.9000000000000004</v>
      </c>
      <c r="R139" s="39">
        <v>359.79</v>
      </c>
      <c r="S139" s="20">
        <v>12.2</v>
      </c>
      <c r="T139" s="20">
        <v>14.6</v>
      </c>
      <c r="U139" s="20">
        <v>4.9000000000000004</v>
      </c>
      <c r="V139" s="20">
        <v>23.78</v>
      </c>
      <c r="W139" s="20">
        <v>958.11</v>
      </c>
      <c r="X139" s="20">
        <v>605.29</v>
      </c>
      <c r="Y139" s="20">
        <v>542.98</v>
      </c>
      <c r="Z139" s="20">
        <v>14.6</v>
      </c>
      <c r="AA139" s="24">
        <v>74.11</v>
      </c>
      <c r="AB139" s="20">
        <v>32.840000000000003</v>
      </c>
      <c r="AC139" s="20">
        <v>2005.82</v>
      </c>
      <c r="AD139" s="20">
        <v>24.4</v>
      </c>
      <c r="AE139" s="39">
        <v>2.4</v>
      </c>
      <c r="AF139" s="20">
        <v>3606.56</v>
      </c>
    </row>
    <row r="140" spans="1:32" s="33" customFormat="1" ht="16">
      <c r="A140" s="32"/>
      <c r="B140" s="97" t="s">
        <v>45</v>
      </c>
      <c r="C140" s="97"/>
      <c r="D140" s="97"/>
      <c r="E140" s="97"/>
      <c r="F140" s="30">
        <f>AVERAGE(F134:F139)</f>
        <v>4.9000000000000004</v>
      </c>
      <c r="G140" s="30">
        <f>AVERAGE(G134:G139)</f>
        <v>1.8299999999999996</v>
      </c>
      <c r="H140" s="30">
        <f t="shared" ref="H140" si="16">AVERAGE(H134:H139)</f>
        <v>12.2</v>
      </c>
      <c r="I140" s="30">
        <f t="shared" ref="I140" si="17">AVERAGE(I134:I139)</f>
        <v>682.86800000000005</v>
      </c>
      <c r="J140" s="30">
        <f t="shared" ref="J140" si="18">AVERAGE(J134:J139)</f>
        <v>14014.812</v>
      </c>
      <c r="K140" s="30">
        <f t="shared" ref="K140" si="19">AVERAGE(K134:K139)</f>
        <v>16.579999999999998</v>
      </c>
      <c r="L140" s="30">
        <f t="shared" ref="L140" si="20">AVERAGE(L134:L139)</f>
        <v>4.9000000000000004</v>
      </c>
      <c r="M140" s="30">
        <f t="shared" ref="M140" si="21">AVERAGE(M134:M139)</f>
        <v>195.364</v>
      </c>
      <c r="N140" s="30">
        <f t="shared" ref="N140" si="22">AVERAGE(N134:N139)</f>
        <v>39.073999999999998</v>
      </c>
      <c r="O140" s="30">
        <f t="shared" ref="O140" si="23">AVERAGE(O134:O139)</f>
        <v>73.2</v>
      </c>
      <c r="P140" s="30">
        <f t="shared" ref="P140" si="24">AVERAGE(P134:P139)</f>
        <v>228.49399999999997</v>
      </c>
      <c r="Q140" s="30">
        <f t="shared" ref="Q140" si="25">AVERAGE(Q134:Q139)</f>
        <v>4.9000000000000004</v>
      </c>
      <c r="R140" s="41">
        <f t="shared" ref="R140" si="26">AVERAGE(R134:R139)</f>
        <v>82.977999999999994</v>
      </c>
      <c r="S140" s="30">
        <f t="shared" ref="S140" si="27">AVERAGE(S134:S139)</f>
        <v>12.2</v>
      </c>
      <c r="T140" s="30">
        <f t="shared" ref="T140" si="28">AVERAGE(T134:T139)</f>
        <v>29.105999999999995</v>
      </c>
      <c r="U140" s="30">
        <f t="shared" ref="U140" si="29">AVERAGE(U134:U139)</f>
        <v>9.8859999999999992</v>
      </c>
      <c r="V140" s="30">
        <f t="shared" ref="V140" si="30">AVERAGE(V134:V139)</f>
        <v>9.3360000000000021</v>
      </c>
      <c r="W140" s="30">
        <f t="shared" ref="W140" si="31">AVERAGE(W134:W139)</f>
        <v>867.68</v>
      </c>
      <c r="X140" s="30">
        <f t="shared" ref="X140" si="32">AVERAGE(X134:X139)</f>
        <v>866.86599999999999</v>
      </c>
      <c r="Y140" s="30">
        <f t="shared" ref="Y140" si="33">AVERAGE(Y134:Y139)</f>
        <v>385.26800000000003</v>
      </c>
      <c r="Z140" s="30">
        <f t="shared" ref="Z140" si="34">AVERAGE(Z134:Z139)</f>
        <v>21.265999999999998</v>
      </c>
      <c r="AA140" s="35">
        <f t="shared" ref="AA140" si="35">AVERAGE(AA134:AA139)</f>
        <v>60.320000000000007</v>
      </c>
      <c r="AB140" s="30">
        <f t="shared" ref="AB140" si="36">AVERAGE(AB134:AB139)</f>
        <v>30.131999999999998</v>
      </c>
      <c r="AC140" s="30">
        <f t="shared" ref="AC140" si="37">AVERAGE(AC134:AC139)</f>
        <v>1726.2959999999998</v>
      </c>
      <c r="AD140" s="30">
        <f t="shared" ref="AD140" si="38">AVERAGE(AD134:AD139)</f>
        <v>20.863999999999997</v>
      </c>
      <c r="AE140" s="41">
        <f t="shared" ref="AE140" si="39">AVERAGE(AE134:AE139)</f>
        <v>2.4</v>
      </c>
      <c r="AF140" s="30">
        <f t="shared" ref="AF140" si="40">AVERAGE(AF134:AF139)</f>
        <v>3847.3220000000001</v>
      </c>
    </row>
    <row r="141" spans="1:32" s="33" customFormat="1" ht="16">
      <c r="A141" s="32"/>
      <c r="B141" s="97" t="s">
        <v>43</v>
      </c>
      <c r="C141" s="97"/>
      <c r="D141" s="97"/>
      <c r="E141" s="97"/>
      <c r="F141" s="30">
        <f>STDEV(F134:F139)</f>
        <v>0</v>
      </c>
      <c r="G141" s="30">
        <f>STDEV(G134:G139)</f>
        <v>1.8327029219161524</v>
      </c>
      <c r="H141" s="30">
        <f t="shared" ref="H141:AF141" si="41">STDEV(H134:H139)</f>
        <v>0</v>
      </c>
      <c r="I141" s="30">
        <f t="shared" si="41"/>
        <v>767.53400232172123</v>
      </c>
      <c r="J141" s="30">
        <f t="shared" si="41"/>
        <v>7054.3816832497832</v>
      </c>
      <c r="K141" s="30">
        <f t="shared" si="41"/>
        <v>2.8142316891116299</v>
      </c>
      <c r="L141" s="30">
        <f t="shared" si="41"/>
        <v>0</v>
      </c>
      <c r="M141" s="30">
        <f t="shared" si="41"/>
        <v>199.59584234146763</v>
      </c>
      <c r="N141" s="30">
        <f t="shared" si="41"/>
        <v>32.879402062689643</v>
      </c>
      <c r="O141" s="30">
        <f t="shared" si="41"/>
        <v>0</v>
      </c>
      <c r="P141" s="30">
        <f t="shared" si="41"/>
        <v>74.163637181573122</v>
      </c>
      <c r="Q141" s="30">
        <f t="shared" si="41"/>
        <v>0</v>
      </c>
      <c r="R141" s="41">
        <f t="shared" si="41"/>
        <v>155.71339078576383</v>
      </c>
      <c r="S141" s="30">
        <f t="shared" si="41"/>
        <v>0</v>
      </c>
      <c r="T141" s="30">
        <f t="shared" si="41"/>
        <v>32.436402081611952</v>
      </c>
      <c r="U141" s="30">
        <f t="shared" si="41"/>
        <v>7.2394668311968964</v>
      </c>
      <c r="V141" s="30">
        <f t="shared" si="41"/>
        <v>8.5228211291801728</v>
      </c>
      <c r="W141" s="30">
        <f t="shared" si="41"/>
        <v>338.21277496570156</v>
      </c>
      <c r="X141" s="30">
        <f t="shared" si="41"/>
        <v>402.44596473315511</v>
      </c>
      <c r="Y141" s="30">
        <f t="shared" si="41"/>
        <v>93.163917747162117</v>
      </c>
      <c r="Z141" s="30">
        <f t="shared" si="41"/>
        <v>14.905629138013602</v>
      </c>
      <c r="AA141" s="35">
        <f t="shared" si="41"/>
        <v>14.451747299202269</v>
      </c>
      <c r="AB141" s="30">
        <f t="shared" si="41"/>
        <v>14.253556398316881</v>
      </c>
      <c r="AC141" s="30">
        <f t="shared" si="41"/>
        <v>733.69927751770376</v>
      </c>
      <c r="AD141" s="30">
        <f t="shared" si="41"/>
        <v>10.445943231704829</v>
      </c>
      <c r="AE141" s="41">
        <f t="shared" si="41"/>
        <v>0</v>
      </c>
      <c r="AF141" s="30">
        <f t="shared" si="41"/>
        <v>1238.2349986856309</v>
      </c>
    </row>
    <row r="142" spans="1:32" s="33" customFormat="1" ht="16">
      <c r="A142" s="32"/>
      <c r="B142" s="97" t="s">
        <v>44</v>
      </c>
      <c r="C142" s="97"/>
      <c r="D142" s="97"/>
      <c r="E142" s="97"/>
      <c r="F142" s="30">
        <f>F141/SQRT(COUNTIF(F134:F139,"&gt;=0"))</f>
        <v>0</v>
      </c>
      <c r="G142" s="30">
        <f>G141/SQRT(COUNTIF(G134:G139,"&gt;=0"))</f>
        <v>0.81960966319340112</v>
      </c>
      <c r="H142" s="30">
        <f t="shared" ref="H142" si="42">H141/SQRT(COUNTIF(H134:H139,"&gt;=0"))</f>
        <v>0</v>
      </c>
      <c r="I142" s="30">
        <f t="shared" ref="I142" si="43">I141/SQRT(COUNTIF(I134:I139,"&gt;=0"))</f>
        <v>343.25164084676999</v>
      </c>
      <c r="J142" s="30">
        <f t="shared" ref="J142" si="44">J141/SQRT(COUNTIF(J134:J139,"&gt;=0"))</f>
        <v>3154.815396595181</v>
      </c>
      <c r="K142" s="30">
        <f t="shared" ref="K142" si="45">K141/SQRT(COUNTIF(K134:K139,"&gt;=0"))</f>
        <v>1.2585626722575318</v>
      </c>
      <c r="L142" s="30">
        <f t="shared" ref="L142" si="46">L141/SQRT(COUNTIF(L134:L139,"&gt;=0"))</f>
        <v>0</v>
      </c>
      <c r="M142" s="30">
        <f t="shared" ref="M142" si="47">M141/SQRT(COUNTIF(M134:M139,"&gt;=0"))</f>
        <v>89.261974300370483</v>
      </c>
      <c r="N142" s="30">
        <f t="shared" ref="N142" si="48">N141/SQRT(COUNTIF(N134:N139,"&gt;=0"))</f>
        <v>14.704115614344168</v>
      </c>
      <c r="O142" s="30">
        <f t="shared" ref="O142" si="49">O141/SQRT(COUNTIF(O134:O139,"&gt;=0"))</f>
        <v>0</v>
      </c>
      <c r="P142" s="30">
        <f t="shared" ref="P142" si="50">P141/SQRT(COUNTIF(P134:P139,"&gt;=0"))</f>
        <v>33.166986839325681</v>
      </c>
      <c r="Q142" s="30">
        <f t="shared" ref="Q142" si="51">Q141/SQRT(COUNTIF(Q134:Q139,"&gt;=0"))</f>
        <v>0</v>
      </c>
      <c r="R142" s="41">
        <f t="shared" ref="R142" si="52">R141/SQRT(COUNTIF(R134:R139,"&gt;=0"))</f>
        <v>69.637145360791465</v>
      </c>
      <c r="S142" s="30">
        <f t="shared" ref="S142" si="53">S141/SQRT(COUNTIF(S134:S139,"&gt;=0"))</f>
        <v>0</v>
      </c>
      <c r="T142" s="30">
        <f t="shared" ref="T142" si="54">T141/SQRT(COUNTIF(T134:T139,"&gt;=0"))</f>
        <v>14.506</v>
      </c>
      <c r="U142" s="30">
        <f t="shared" ref="U142" si="55">U141/SQRT(COUNTIF(U134:U139,"&gt;=0"))</f>
        <v>3.2375879910822509</v>
      </c>
      <c r="V142" s="30">
        <f t="shared" ref="V142" si="56">V141/SQRT(COUNTIF(V134:V139,"&gt;=0"))</f>
        <v>3.8115214809836764</v>
      </c>
      <c r="W142" s="30">
        <f t="shared" ref="W142" si="57">W141/SQRT(COUNTIF(W134:W139,"&gt;=0"))</f>
        <v>151.25335113642956</v>
      </c>
      <c r="X142" s="30">
        <f t="shared" ref="X142" si="58">X141/SQRT(COUNTIF(X134:X139,"&gt;=0"))</f>
        <v>179.97930688276355</v>
      </c>
      <c r="Y142" s="30">
        <f t="shared" ref="Y142" si="59">Y141/SQRT(COUNTIF(Y134:Y139,"&gt;=0"))</f>
        <v>41.664170626570709</v>
      </c>
      <c r="Z142" s="30">
        <f t="shared" ref="Z142" si="60">Z141/SQRT(COUNTIF(Z134:Z139,"&gt;=0"))</f>
        <v>6.6660000000000013</v>
      </c>
      <c r="AA142" s="35">
        <f t="shared" ref="AA142" si="61">AA141/SQRT(COUNTIF(AA134:AA139,"&gt;=0"))</f>
        <v>6.4630178709330526</v>
      </c>
      <c r="AB142" s="30">
        <f t="shared" ref="AB142" si="62">AB141/SQRT(COUNTIF(AB134:AB139,"&gt;=0"))</f>
        <v>6.3743842055527224</v>
      </c>
      <c r="AC142" s="30">
        <f t="shared" ref="AC142" si="63">AC141/SQRT(COUNTIF(AC134:AC139,"&gt;=0"))</f>
        <v>328.12029191441371</v>
      </c>
      <c r="AD142" s="30">
        <f t="shared" ref="AD142" si="64">AD141/SQRT(COUNTIF(AD134:AD139,"&gt;=0"))</f>
        <v>4.6715678310391668</v>
      </c>
      <c r="AE142" s="41">
        <f t="shared" ref="AE142" si="65">AE141/SQRT(COUNTIF(AE134:AE139,"&gt;=0"))</f>
        <v>0</v>
      </c>
      <c r="AF142" s="30">
        <f t="shared" ref="AF142" si="66">AF141/SQRT(COUNTIF(AF134:AF139,"&gt;=0"))</f>
        <v>553.75552583608669</v>
      </c>
    </row>
    <row r="143" spans="1:32" s="33" customFormat="1" ht="16">
      <c r="A143" s="32"/>
      <c r="B143" s="97" t="s">
        <v>46</v>
      </c>
      <c r="C143" s="97"/>
      <c r="D143" s="97"/>
      <c r="E143" s="97"/>
      <c r="F143" s="30">
        <f>COUNTIF(F134:F139, "&gt;=1")</f>
        <v>5</v>
      </c>
      <c r="G143" s="30">
        <f>COUNTIF(G134:G139, "&gt;=1")</f>
        <v>2</v>
      </c>
      <c r="H143" s="30">
        <f t="shared" ref="H143:AF143" si="67">COUNTIF(H134:H139, "&gt;=1")</f>
        <v>5</v>
      </c>
      <c r="I143" s="30">
        <f t="shared" si="67"/>
        <v>5</v>
      </c>
      <c r="J143" s="30">
        <f t="shared" si="67"/>
        <v>5</v>
      </c>
      <c r="K143" s="30">
        <f t="shared" si="67"/>
        <v>5</v>
      </c>
      <c r="L143" s="30">
        <f t="shared" si="67"/>
        <v>5</v>
      </c>
      <c r="M143" s="30">
        <f t="shared" si="67"/>
        <v>5</v>
      </c>
      <c r="N143" s="30">
        <f t="shared" si="67"/>
        <v>5</v>
      </c>
      <c r="O143" s="30">
        <f t="shared" si="67"/>
        <v>5</v>
      </c>
      <c r="P143" s="30">
        <f t="shared" si="67"/>
        <v>5</v>
      </c>
      <c r="Q143" s="30">
        <f t="shared" si="67"/>
        <v>5</v>
      </c>
      <c r="R143" s="41">
        <f t="shared" si="67"/>
        <v>5</v>
      </c>
      <c r="S143" s="30">
        <f t="shared" si="67"/>
        <v>5</v>
      </c>
      <c r="T143" s="30">
        <f t="shared" si="67"/>
        <v>5</v>
      </c>
      <c r="U143" s="30">
        <f t="shared" si="67"/>
        <v>5</v>
      </c>
      <c r="V143" s="30">
        <f t="shared" si="67"/>
        <v>5</v>
      </c>
      <c r="W143" s="30">
        <f t="shared" si="67"/>
        <v>5</v>
      </c>
      <c r="X143" s="30">
        <f t="shared" si="67"/>
        <v>5</v>
      </c>
      <c r="Y143" s="30">
        <f t="shared" si="67"/>
        <v>5</v>
      </c>
      <c r="Z143" s="30">
        <f t="shared" si="67"/>
        <v>5</v>
      </c>
      <c r="AA143" s="35">
        <f t="shared" si="67"/>
        <v>5</v>
      </c>
      <c r="AB143" s="30">
        <f t="shared" si="67"/>
        <v>5</v>
      </c>
      <c r="AC143" s="30">
        <f t="shared" si="67"/>
        <v>5</v>
      </c>
      <c r="AD143" s="30">
        <f t="shared" si="67"/>
        <v>5</v>
      </c>
      <c r="AE143" s="41">
        <f t="shared" si="67"/>
        <v>5</v>
      </c>
      <c r="AF143" s="30">
        <f t="shared" si="67"/>
        <v>5</v>
      </c>
    </row>
    <row r="144" spans="1:32" s="9" customFormat="1">
      <c r="E144" s="11"/>
      <c r="R144" s="39"/>
      <c r="AA144" s="1"/>
      <c r="AE144" s="39"/>
    </row>
    <row r="145" spans="1:32" s="17" customFormat="1">
      <c r="E145" s="11"/>
      <c r="R145" s="39"/>
      <c r="AA145" s="2"/>
      <c r="AE145" s="39"/>
    </row>
    <row r="146" spans="1:32" s="9" customFormat="1">
      <c r="E146" s="11"/>
      <c r="R146" s="39"/>
      <c r="AA146" s="1"/>
      <c r="AE146" s="39"/>
    </row>
    <row r="147" spans="1:32" s="20" customFormat="1">
      <c r="C147" s="20" t="s">
        <v>37</v>
      </c>
      <c r="D147" s="20" t="s">
        <v>38</v>
      </c>
      <c r="E147" s="22">
        <v>7</v>
      </c>
      <c r="F147" s="18">
        <v>4.9000000000000004</v>
      </c>
      <c r="G147" s="20">
        <v>0.92</v>
      </c>
      <c r="H147" s="18">
        <v>12.2</v>
      </c>
      <c r="I147" s="20">
        <v>847.61</v>
      </c>
      <c r="J147" s="20">
        <v>4854.7</v>
      </c>
      <c r="K147" s="20">
        <v>21.1</v>
      </c>
      <c r="L147" s="20">
        <v>4.9000000000000004</v>
      </c>
      <c r="M147" s="20">
        <v>83.04</v>
      </c>
      <c r="N147" s="20">
        <v>1.98</v>
      </c>
      <c r="O147" s="20">
        <v>73.2</v>
      </c>
      <c r="P147" s="20">
        <v>210</v>
      </c>
      <c r="Q147" s="20">
        <v>4.9000000000000004</v>
      </c>
      <c r="R147" s="39">
        <v>13.11</v>
      </c>
      <c r="S147" s="20">
        <v>12.2</v>
      </c>
      <c r="T147" s="20">
        <v>69.56</v>
      </c>
      <c r="U147" s="20">
        <v>4.9000000000000004</v>
      </c>
      <c r="V147" s="20">
        <v>7.3</v>
      </c>
      <c r="W147" s="20">
        <v>561.22</v>
      </c>
      <c r="X147" s="20">
        <v>605.29</v>
      </c>
      <c r="Y147" s="20">
        <v>460.12</v>
      </c>
      <c r="Z147" s="20">
        <v>14.6</v>
      </c>
      <c r="AA147" s="24">
        <v>23.72</v>
      </c>
      <c r="AB147" s="20">
        <v>14.41</v>
      </c>
      <c r="AC147" s="20">
        <v>1453.83</v>
      </c>
      <c r="AD147" s="20">
        <v>24.4</v>
      </c>
      <c r="AE147" s="39">
        <v>2.4</v>
      </c>
      <c r="AF147" s="20">
        <v>6751.14</v>
      </c>
    </row>
    <row r="148" spans="1:32" s="20" customFormat="1">
      <c r="C148" s="20" t="s">
        <v>37</v>
      </c>
      <c r="D148" s="20" t="s">
        <v>39</v>
      </c>
      <c r="E148" s="22">
        <v>7</v>
      </c>
      <c r="F148" s="19">
        <v>4.9000000000000004</v>
      </c>
      <c r="G148" s="20">
        <v>0.54</v>
      </c>
      <c r="H148" s="18">
        <v>12.2</v>
      </c>
      <c r="I148" s="20">
        <v>242.07</v>
      </c>
      <c r="J148" s="20">
        <v>5873.3</v>
      </c>
      <c r="K148" s="20">
        <v>25.75</v>
      </c>
      <c r="L148" s="20">
        <v>4.9000000000000004</v>
      </c>
      <c r="M148" s="20">
        <v>361.94</v>
      </c>
      <c r="N148" s="20">
        <v>11.97</v>
      </c>
      <c r="O148" s="20">
        <v>73.2</v>
      </c>
      <c r="P148" s="20">
        <v>154.06</v>
      </c>
      <c r="Q148" s="20">
        <v>4.9000000000000004</v>
      </c>
      <c r="R148" s="39">
        <v>65.760000000000005</v>
      </c>
      <c r="S148" s="20">
        <v>12.2</v>
      </c>
      <c r="T148" s="20">
        <v>14.6</v>
      </c>
      <c r="U148" s="20">
        <v>4.9000000000000004</v>
      </c>
      <c r="V148" s="20">
        <v>7.3</v>
      </c>
      <c r="W148" s="20">
        <v>2083.14</v>
      </c>
      <c r="X148" s="20">
        <v>1333.26</v>
      </c>
      <c r="Y148" s="20">
        <v>515.46</v>
      </c>
      <c r="Z148" s="20">
        <v>44.24</v>
      </c>
      <c r="AA148" s="24">
        <v>57.62</v>
      </c>
      <c r="AB148" s="20">
        <v>25.43</v>
      </c>
      <c r="AC148" s="20">
        <v>2410.15</v>
      </c>
      <c r="AD148" s="20">
        <v>7.52</v>
      </c>
      <c r="AE148" s="39">
        <v>2.4</v>
      </c>
      <c r="AF148" s="20">
        <v>3510.96</v>
      </c>
    </row>
    <row r="149" spans="1:32" s="20" customFormat="1">
      <c r="C149" s="20" t="s">
        <v>37</v>
      </c>
      <c r="D149" s="20" t="s">
        <v>40</v>
      </c>
      <c r="E149" s="22">
        <v>7</v>
      </c>
      <c r="F149" s="19">
        <v>4.9000000000000004</v>
      </c>
      <c r="G149" s="20">
        <v>4.9000000000000004</v>
      </c>
      <c r="H149" s="18">
        <v>12.2</v>
      </c>
      <c r="I149" s="18">
        <v>12.2</v>
      </c>
      <c r="J149" s="20">
        <v>934.11</v>
      </c>
      <c r="K149" s="20">
        <v>40.06</v>
      </c>
      <c r="L149" s="20">
        <v>4.9000000000000004</v>
      </c>
      <c r="M149" s="20">
        <v>79.22</v>
      </c>
      <c r="N149" s="20">
        <v>15.07</v>
      </c>
      <c r="O149" s="20">
        <v>73.2</v>
      </c>
      <c r="P149" s="20">
        <v>143.25</v>
      </c>
      <c r="Q149" s="20">
        <v>4.9000000000000004</v>
      </c>
      <c r="R149" s="39">
        <v>4.99</v>
      </c>
      <c r="S149" s="20">
        <v>12.2</v>
      </c>
      <c r="T149" s="20">
        <v>14.6</v>
      </c>
      <c r="U149" s="20">
        <v>4.9000000000000004</v>
      </c>
      <c r="V149" s="20">
        <v>7.3</v>
      </c>
      <c r="W149" s="20">
        <v>312.64</v>
      </c>
      <c r="X149" s="20">
        <v>14029.09</v>
      </c>
      <c r="Y149" s="20">
        <v>247.41</v>
      </c>
      <c r="Z149" s="20">
        <v>14.6</v>
      </c>
      <c r="AA149" s="24">
        <v>63.98</v>
      </c>
      <c r="AB149" s="20">
        <v>34.6</v>
      </c>
      <c r="AC149" s="20">
        <v>1813.05</v>
      </c>
      <c r="AD149" s="20">
        <v>24.4</v>
      </c>
      <c r="AE149" s="39">
        <v>2.4</v>
      </c>
      <c r="AF149" s="20">
        <v>618.57000000000005</v>
      </c>
    </row>
    <row r="150" spans="1:32" s="20" customFormat="1">
      <c r="C150" s="20" t="s">
        <v>37</v>
      </c>
      <c r="D150" s="20" t="s">
        <v>41</v>
      </c>
      <c r="E150" s="22">
        <v>7</v>
      </c>
      <c r="F150" s="19">
        <v>4.9000000000000004</v>
      </c>
      <c r="G150" s="20">
        <v>1.1499999999999999</v>
      </c>
      <c r="H150" s="18">
        <v>12.2</v>
      </c>
      <c r="I150" s="20">
        <v>530.6</v>
      </c>
      <c r="J150" s="20">
        <v>14067</v>
      </c>
      <c r="K150" s="20">
        <v>16.739999999999998</v>
      </c>
      <c r="L150" s="20">
        <v>4.9000000000000004</v>
      </c>
      <c r="M150" s="20">
        <v>263.68</v>
      </c>
      <c r="N150" s="20">
        <v>12.2</v>
      </c>
      <c r="O150" s="20">
        <v>73.2</v>
      </c>
      <c r="P150" s="20">
        <v>89.5</v>
      </c>
      <c r="Q150" s="20">
        <v>4.9000000000000004</v>
      </c>
      <c r="R150" s="39">
        <v>194.65</v>
      </c>
      <c r="S150" s="20">
        <v>12.2</v>
      </c>
      <c r="T150" s="20">
        <v>14.6</v>
      </c>
      <c r="U150" s="20">
        <v>4.9000000000000004</v>
      </c>
      <c r="V150" s="20">
        <v>7.3</v>
      </c>
      <c r="W150" s="20">
        <v>275.75</v>
      </c>
      <c r="X150" s="20">
        <v>943.13</v>
      </c>
      <c r="Y150" s="20">
        <v>303.72000000000003</v>
      </c>
      <c r="Z150" s="20">
        <v>14.6</v>
      </c>
      <c r="AA150" s="24">
        <v>8.8699999999999992</v>
      </c>
      <c r="AB150" s="20">
        <v>10.31</v>
      </c>
      <c r="AC150" s="20">
        <v>1712.03</v>
      </c>
      <c r="AD150" s="20">
        <v>24.4</v>
      </c>
      <c r="AE150" s="39">
        <v>2.4</v>
      </c>
      <c r="AF150" s="20">
        <v>4249.28</v>
      </c>
    </row>
    <row r="151" spans="1:32" s="33" customFormat="1" ht="16">
      <c r="A151" s="32"/>
      <c r="B151" s="97" t="s">
        <v>45</v>
      </c>
      <c r="C151" s="97"/>
      <c r="D151" s="97"/>
      <c r="E151" s="97"/>
      <c r="F151" s="30">
        <f t="shared" ref="F151:AF151" si="68">AVERAGE(F147:F150)</f>
        <v>4.9000000000000004</v>
      </c>
      <c r="G151" s="30">
        <f t="shared" si="68"/>
        <v>1.8774999999999999</v>
      </c>
      <c r="H151" s="30">
        <f t="shared" si="68"/>
        <v>12.2</v>
      </c>
      <c r="I151" s="30">
        <f t="shared" si="68"/>
        <v>408.12</v>
      </c>
      <c r="J151" s="30">
        <f t="shared" si="68"/>
        <v>6432.2775000000001</v>
      </c>
      <c r="K151" s="30">
        <f t="shared" si="68"/>
        <v>25.912499999999998</v>
      </c>
      <c r="L151" s="30">
        <f t="shared" si="68"/>
        <v>4.9000000000000004</v>
      </c>
      <c r="M151" s="30">
        <f t="shared" si="68"/>
        <v>196.97000000000003</v>
      </c>
      <c r="N151" s="30">
        <f t="shared" si="68"/>
        <v>10.305</v>
      </c>
      <c r="O151" s="30">
        <f t="shared" si="68"/>
        <v>73.2</v>
      </c>
      <c r="P151" s="30">
        <f t="shared" si="68"/>
        <v>149.20249999999999</v>
      </c>
      <c r="Q151" s="30">
        <f t="shared" si="68"/>
        <v>4.9000000000000004</v>
      </c>
      <c r="R151" s="41">
        <f t="shared" si="68"/>
        <v>69.627499999999998</v>
      </c>
      <c r="S151" s="30">
        <f t="shared" si="68"/>
        <v>12.2</v>
      </c>
      <c r="T151" s="30">
        <f t="shared" si="68"/>
        <v>28.339999999999996</v>
      </c>
      <c r="U151" s="30">
        <f t="shared" si="68"/>
        <v>4.9000000000000004</v>
      </c>
      <c r="V151" s="30">
        <f t="shared" si="68"/>
        <v>7.3</v>
      </c>
      <c r="W151" s="30">
        <f t="shared" si="68"/>
        <v>808.18749999999989</v>
      </c>
      <c r="X151" s="30">
        <f t="shared" si="68"/>
        <v>4227.6925000000001</v>
      </c>
      <c r="Y151" s="30">
        <f t="shared" si="68"/>
        <v>381.67750000000001</v>
      </c>
      <c r="Z151" s="30">
        <f t="shared" si="68"/>
        <v>22.009999999999998</v>
      </c>
      <c r="AA151" s="30">
        <f t="shared" si="68"/>
        <v>38.547499999999999</v>
      </c>
      <c r="AB151" s="30">
        <f t="shared" si="68"/>
        <v>21.1875</v>
      </c>
      <c r="AC151" s="30">
        <f t="shared" si="68"/>
        <v>1847.2649999999999</v>
      </c>
      <c r="AD151" s="30">
        <f t="shared" si="68"/>
        <v>20.18</v>
      </c>
      <c r="AE151" s="41">
        <f t="shared" si="68"/>
        <v>2.4</v>
      </c>
      <c r="AF151" s="30">
        <f t="shared" si="68"/>
        <v>3782.4875000000002</v>
      </c>
    </row>
    <row r="152" spans="1:32" s="33" customFormat="1" ht="16">
      <c r="A152" s="32"/>
      <c r="B152" s="97" t="s">
        <v>43</v>
      </c>
      <c r="C152" s="97"/>
      <c r="D152" s="97"/>
      <c r="E152" s="97"/>
      <c r="F152" s="30">
        <f t="shared" ref="F152:AF152" si="69">STDEV(F147:F150)</f>
        <v>0</v>
      </c>
      <c r="G152" s="30">
        <f t="shared" si="69"/>
        <v>2.0306382412105486</v>
      </c>
      <c r="H152" s="30">
        <f t="shared" si="69"/>
        <v>0</v>
      </c>
      <c r="I152" s="30">
        <f t="shared" si="69"/>
        <v>361.6987970673942</v>
      </c>
      <c r="J152" s="30">
        <f t="shared" si="69"/>
        <v>5517.2469017338417</v>
      </c>
      <c r="K152" s="30">
        <f t="shared" si="69"/>
        <v>10.123785112298673</v>
      </c>
      <c r="L152" s="30">
        <f t="shared" si="69"/>
        <v>0</v>
      </c>
      <c r="M152" s="30">
        <f t="shared" si="69"/>
        <v>139.65485121064233</v>
      </c>
      <c r="N152" s="30">
        <f t="shared" si="69"/>
        <v>5.7263746530127282</v>
      </c>
      <c r="O152" s="30">
        <f t="shared" si="69"/>
        <v>0</v>
      </c>
      <c r="P152" s="30">
        <f t="shared" si="69"/>
        <v>49.395519618011328</v>
      </c>
      <c r="Q152" s="30">
        <f t="shared" si="69"/>
        <v>0</v>
      </c>
      <c r="R152" s="41">
        <f t="shared" si="69"/>
        <v>87.593411614877382</v>
      </c>
      <c r="S152" s="30">
        <f t="shared" si="69"/>
        <v>0</v>
      </c>
      <c r="T152" s="30">
        <f t="shared" si="69"/>
        <v>27.48</v>
      </c>
      <c r="U152" s="30">
        <f t="shared" si="69"/>
        <v>0</v>
      </c>
      <c r="V152" s="30">
        <f t="shared" si="69"/>
        <v>0</v>
      </c>
      <c r="W152" s="30">
        <f t="shared" si="69"/>
        <v>859.37066885696481</v>
      </c>
      <c r="X152" s="30">
        <f t="shared" si="69"/>
        <v>6541.0315990286781</v>
      </c>
      <c r="Y152" s="30">
        <f t="shared" si="69"/>
        <v>126.6966409381086</v>
      </c>
      <c r="Z152" s="30">
        <f t="shared" si="69"/>
        <v>14.820000000000004</v>
      </c>
      <c r="AA152" s="30">
        <f t="shared" si="69"/>
        <v>26.527853757890021</v>
      </c>
      <c r="AB152" s="30">
        <f t="shared" si="69"/>
        <v>10.987090530860904</v>
      </c>
      <c r="AC152" s="30">
        <f t="shared" si="69"/>
        <v>404.59436225269781</v>
      </c>
      <c r="AD152" s="30">
        <f t="shared" si="69"/>
        <v>8.4399999999999977</v>
      </c>
      <c r="AE152" s="41">
        <f t="shared" si="69"/>
        <v>0</v>
      </c>
      <c r="AF152" s="30">
        <f t="shared" si="69"/>
        <v>2524.2090532729253</v>
      </c>
    </row>
    <row r="153" spans="1:32" s="33" customFormat="1" ht="16">
      <c r="A153" s="32"/>
      <c r="B153" s="97" t="s">
        <v>44</v>
      </c>
      <c r="C153" s="97"/>
      <c r="D153" s="97"/>
      <c r="E153" s="97"/>
      <c r="F153" s="30">
        <f t="shared" ref="F153:AF153" si="70">F152/SQRT(COUNTIF(F147:F150,"&gt;=0"))</f>
        <v>0</v>
      </c>
      <c r="G153" s="30">
        <f t="shared" si="70"/>
        <v>1.0153191206052743</v>
      </c>
      <c r="H153" s="30">
        <f t="shared" si="70"/>
        <v>0</v>
      </c>
      <c r="I153" s="30">
        <f t="shared" si="70"/>
        <v>180.8493985336971</v>
      </c>
      <c r="J153" s="30">
        <f t="shared" si="70"/>
        <v>2758.6234508669208</v>
      </c>
      <c r="K153" s="30">
        <f t="shared" si="70"/>
        <v>5.0618925561493366</v>
      </c>
      <c r="L153" s="30">
        <f t="shared" si="70"/>
        <v>0</v>
      </c>
      <c r="M153" s="30">
        <f t="shared" si="70"/>
        <v>69.827425605321167</v>
      </c>
      <c r="N153" s="30">
        <f t="shared" si="70"/>
        <v>2.8631873265063641</v>
      </c>
      <c r="O153" s="30">
        <f t="shared" si="70"/>
        <v>0</v>
      </c>
      <c r="P153" s="30">
        <f t="shared" si="70"/>
        <v>24.697759809005664</v>
      </c>
      <c r="Q153" s="30">
        <f t="shared" si="70"/>
        <v>0</v>
      </c>
      <c r="R153" s="41">
        <f t="shared" si="70"/>
        <v>43.796705807438691</v>
      </c>
      <c r="S153" s="30">
        <f t="shared" si="70"/>
        <v>0</v>
      </c>
      <c r="T153" s="30">
        <f t="shared" si="70"/>
        <v>13.74</v>
      </c>
      <c r="U153" s="30">
        <f t="shared" si="70"/>
        <v>0</v>
      </c>
      <c r="V153" s="30">
        <f t="shared" si="70"/>
        <v>0</v>
      </c>
      <c r="W153" s="30">
        <f t="shared" si="70"/>
        <v>429.68533442848241</v>
      </c>
      <c r="X153" s="30">
        <f t="shared" si="70"/>
        <v>3270.5157995143391</v>
      </c>
      <c r="Y153" s="30">
        <f t="shared" si="70"/>
        <v>63.3483204690543</v>
      </c>
      <c r="Z153" s="30">
        <f t="shared" si="70"/>
        <v>7.4100000000000019</v>
      </c>
      <c r="AA153" s="30">
        <f t="shared" si="70"/>
        <v>13.263926878945011</v>
      </c>
      <c r="AB153" s="30">
        <f t="shared" si="70"/>
        <v>5.493545265430452</v>
      </c>
      <c r="AC153" s="30">
        <f t="shared" si="70"/>
        <v>202.2971811263489</v>
      </c>
      <c r="AD153" s="30">
        <f t="shared" si="70"/>
        <v>4.2199999999999989</v>
      </c>
      <c r="AE153" s="41">
        <f t="shared" si="70"/>
        <v>0</v>
      </c>
      <c r="AF153" s="30">
        <f t="shared" si="70"/>
        <v>1262.1045266364627</v>
      </c>
    </row>
    <row r="154" spans="1:32" s="33" customFormat="1" ht="16">
      <c r="A154" s="32"/>
      <c r="B154" s="97" t="s">
        <v>46</v>
      </c>
      <c r="C154" s="97"/>
      <c r="D154" s="97"/>
      <c r="E154" s="97"/>
      <c r="F154" s="30">
        <f t="shared" ref="F154:AF154" si="71">COUNTIF(F147:F150, "&gt;=1")</f>
        <v>4</v>
      </c>
      <c r="G154" s="30">
        <f t="shared" si="71"/>
        <v>2</v>
      </c>
      <c r="H154" s="30">
        <f t="shared" si="71"/>
        <v>4</v>
      </c>
      <c r="I154" s="30">
        <f t="shared" si="71"/>
        <v>4</v>
      </c>
      <c r="J154" s="30">
        <f t="shared" si="71"/>
        <v>4</v>
      </c>
      <c r="K154" s="30">
        <f t="shared" si="71"/>
        <v>4</v>
      </c>
      <c r="L154" s="30">
        <f t="shared" si="71"/>
        <v>4</v>
      </c>
      <c r="M154" s="30">
        <f t="shared" si="71"/>
        <v>4</v>
      </c>
      <c r="N154" s="30">
        <f t="shared" si="71"/>
        <v>4</v>
      </c>
      <c r="O154" s="30">
        <f t="shared" si="71"/>
        <v>4</v>
      </c>
      <c r="P154" s="30">
        <f t="shared" si="71"/>
        <v>4</v>
      </c>
      <c r="Q154" s="30">
        <f t="shared" si="71"/>
        <v>4</v>
      </c>
      <c r="R154" s="41">
        <f t="shared" si="71"/>
        <v>4</v>
      </c>
      <c r="S154" s="30">
        <f t="shared" si="71"/>
        <v>4</v>
      </c>
      <c r="T154" s="30">
        <f t="shared" si="71"/>
        <v>4</v>
      </c>
      <c r="U154" s="30">
        <f t="shared" si="71"/>
        <v>4</v>
      </c>
      <c r="V154" s="30">
        <f t="shared" si="71"/>
        <v>4</v>
      </c>
      <c r="W154" s="30">
        <f t="shared" si="71"/>
        <v>4</v>
      </c>
      <c r="X154" s="30">
        <f t="shared" si="71"/>
        <v>4</v>
      </c>
      <c r="Y154" s="30">
        <f t="shared" si="71"/>
        <v>4</v>
      </c>
      <c r="Z154" s="30">
        <f t="shared" si="71"/>
        <v>4</v>
      </c>
      <c r="AA154" s="30">
        <f t="shared" si="71"/>
        <v>4</v>
      </c>
      <c r="AB154" s="30">
        <f t="shared" si="71"/>
        <v>4</v>
      </c>
      <c r="AC154" s="30">
        <f t="shared" si="71"/>
        <v>4</v>
      </c>
      <c r="AD154" s="30">
        <f t="shared" si="71"/>
        <v>4</v>
      </c>
      <c r="AE154" s="41">
        <f t="shared" si="71"/>
        <v>4</v>
      </c>
      <c r="AF154" s="30">
        <f t="shared" si="71"/>
        <v>4</v>
      </c>
    </row>
  </sheetData>
  <mergeCells count="24">
    <mergeCell ref="B99:E99"/>
    <mergeCell ref="B66:E66"/>
    <mergeCell ref="B29:E29"/>
    <mergeCell ref="B30:E30"/>
    <mergeCell ref="B31:E31"/>
    <mergeCell ref="B32:E32"/>
    <mergeCell ref="B65:E65"/>
    <mergeCell ref="B67:E67"/>
    <mergeCell ref="B68:E68"/>
    <mergeCell ref="B96:E96"/>
    <mergeCell ref="B97:E97"/>
    <mergeCell ref="B98:E98"/>
    <mergeCell ref="B154:E154"/>
    <mergeCell ref="B128:E128"/>
    <mergeCell ref="B129:E129"/>
    <mergeCell ref="B130:E130"/>
    <mergeCell ref="B131:E131"/>
    <mergeCell ref="B140:E140"/>
    <mergeCell ref="B141:E141"/>
    <mergeCell ref="B142:E142"/>
    <mergeCell ref="B143:E143"/>
    <mergeCell ref="B151:E151"/>
    <mergeCell ref="B152:E152"/>
    <mergeCell ref="B153:E15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8"/>
  <sheetViews>
    <sheetView tabSelected="1" zoomScale="60" zoomScaleNormal="60" zoomScalePageLayoutView="60" workbookViewId="0">
      <selection activeCell="G21" sqref="G21"/>
    </sheetView>
  </sheetViews>
  <sheetFormatPr baseColWidth="10" defaultColWidth="11" defaultRowHeight="15" x14ac:dyDescent="0"/>
  <cols>
    <col min="3" max="3" width="12.6640625" bestFit="1" customWidth="1"/>
    <col min="4" max="4" width="12.1640625" style="45" bestFit="1" customWidth="1"/>
  </cols>
  <sheetData>
    <row r="1" spans="1:113" s="129" customFormat="1" ht="16" thickBot="1">
      <c r="A1" s="130" t="s">
        <v>0</v>
      </c>
      <c r="B1" s="131" t="s">
        <v>1</v>
      </c>
      <c r="C1" s="131" t="s">
        <v>4</v>
      </c>
      <c r="D1" s="137" t="s">
        <v>3</v>
      </c>
      <c r="E1" s="120" t="s">
        <v>5</v>
      </c>
      <c r="F1" s="118"/>
      <c r="G1" s="118"/>
      <c r="H1" s="121"/>
      <c r="I1" s="120" t="s">
        <v>6</v>
      </c>
      <c r="J1" s="118"/>
      <c r="K1" s="118"/>
      <c r="L1" s="121"/>
      <c r="M1" s="125" t="s">
        <v>7</v>
      </c>
      <c r="N1" s="118"/>
      <c r="O1" s="118"/>
      <c r="P1" s="118"/>
      <c r="Q1" s="118" t="s">
        <v>42</v>
      </c>
      <c r="R1" s="118"/>
      <c r="S1" s="118"/>
      <c r="T1" s="119"/>
      <c r="U1" s="120" t="s">
        <v>10</v>
      </c>
      <c r="V1" s="118"/>
      <c r="W1" s="118"/>
      <c r="X1" s="121"/>
      <c r="Y1" s="122" t="s">
        <v>11</v>
      </c>
      <c r="Z1" s="122"/>
      <c r="AA1" s="122"/>
      <c r="AB1" s="123"/>
      <c r="AC1" s="124" t="s">
        <v>12</v>
      </c>
      <c r="AD1" s="122"/>
      <c r="AE1" s="122"/>
      <c r="AF1" s="123"/>
      <c r="AG1" s="124" t="s">
        <v>13</v>
      </c>
      <c r="AH1" s="122"/>
      <c r="AI1" s="122"/>
      <c r="AJ1" s="123"/>
      <c r="AK1" s="124" t="s">
        <v>15</v>
      </c>
      <c r="AL1" s="122"/>
      <c r="AM1" s="122"/>
      <c r="AN1" s="123"/>
      <c r="AO1" s="124" t="s">
        <v>16</v>
      </c>
      <c r="AP1" s="122"/>
      <c r="AQ1" s="122"/>
      <c r="AR1" s="123"/>
      <c r="AS1" s="124" t="s">
        <v>17</v>
      </c>
      <c r="AT1" s="122"/>
      <c r="AU1" s="122"/>
      <c r="AV1" s="125"/>
      <c r="AW1" s="119" t="s">
        <v>14</v>
      </c>
      <c r="AX1" s="122"/>
      <c r="AY1" s="122"/>
      <c r="AZ1" s="125"/>
      <c r="BA1" s="119" t="s">
        <v>8</v>
      </c>
      <c r="BB1" s="122"/>
      <c r="BC1" s="122"/>
      <c r="BD1" s="125"/>
      <c r="BE1" s="119" t="s">
        <v>9</v>
      </c>
      <c r="BF1" s="122"/>
      <c r="BG1" s="122"/>
      <c r="BH1" s="125"/>
      <c r="BI1" s="119" t="s">
        <v>18</v>
      </c>
      <c r="BJ1" s="122"/>
      <c r="BK1" s="122"/>
      <c r="BL1" s="125"/>
      <c r="BM1" s="119" t="s">
        <v>19</v>
      </c>
      <c r="BN1" s="122"/>
      <c r="BO1" s="122"/>
      <c r="BP1" s="125"/>
      <c r="BQ1" s="119" t="s">
        <v>20</v>
      </c>
      <c r="BR1" s="122"/>
      <c r="BS1" s="122"/>
      <c r="BT1" s="125"/>
      <c r="BU1" s="119" t="s">
        <v>21</v>
      </c>
      <c r="BV1" s="122"/>
      <c r="BW1" s="122"/>
      <c r="BX1" s="125"/>
      <c r="BY1" s="119" t="s">
        <v>22</v>
      </c>
      <c r="BZ1" s="122"/>
      <c r="CA1" s="122"/>
      <c r="CB1" s="125"/>
      <c r="CC1" s="119" t="s">
        <v>23</v>
      </c>
      <c r="CD1" s="122"/>
      <c r="CE1" s="122"/>
      <c r="CF1" s="125"/>
      <c r="CG1" s="119" t="s">
        <v>24</v>
      </c>
      <c r="CH1" s="122"/>
      <c r="CI1" s="122"/>
      <c r="CJ1" s="125"/>
      <c r="CK1" s="126" t="s">
        <v>25</v>
      </c>
      <c r="CL1" s="127"/>
      <c r="CM1" s="127"/>
      <c r="CN1" s="128"/>
      <c r="CO1" s="119" t="s">
        <v>26</v>
      </c>
      <c r="CP1" s="122"/>
      <c r="CQ1" s="122"/>
      <c r="CR1" s="125"/>
      <c r="CS1" s="119" t="s">
        <v>27</v>
      </c>
      <c r="CT1" s="122"/>
      <c r="CU1" s="122"/>
      <c r="CV1" s="125"/>
      <c r="CW1" s="119" t="s">
        <v>28</v>
      </c>
      <c r="CX1" s="122"/>
      <c r="CY1" s="122"/>
      <c r="CZ1" s="125"/>
      <c r="DA1" s="119" t="s">
        <v>29</v>
      </c>
      <c r="DB1" s="122"/>
      <c r="DC1" s="122"/>
      <c r="DD1" s="125"/>
      <c r="DE1" s="119" t="s">
        <v>30</v>
      </c>
      <c r="DF1" s="122"/>
      <c r="DG1" s="122"/>
      <c r="DH1" s="125"/>
    </row>
    <row r="2" spans="1:113" s="132" customFormat="1">
      <c r="D2" s="138"/>
      <c r="E2" s="132">
        <v>0</v>
      </c>
      <c r="F2" s="132">
        <v>3</v>
      </c>
      <c r="G2" s="132">
        <v>7</v>
      </c>
      <c r="H2" s="132">
        <v>14</v>
      </c>
      <c r="I2" s="132">
        <v>0</v>
      </c>
      <c r="J2" s="132">
        <v>3</v>
      </c>
      <c r="K2" s="132">
        <v>7</v>
      </c>
      <c r="L2" s="132">
        <v>14</v>
      </c>
      <c r="M2" s="132">
        <v>0</v>
      </c>
      <c r="N2" s="132">
        <v>3</v>
      </c>
      <c r="O2" s="132">
        <v>7</v>
      </c>
      <c r="P2" s="132">
        <v>14</v>
      </c>
      <c r="Q2" s="132">
        <v>0</v>
      </c>
      <c r="R2" s="132">
        <v>3</v>
      </c>
      <c r="S2" s="132">
        <v>7</v>
      </c>
      <c r="T2" s="133">
        <v>14</v>
      </c>
      <c r="U2" s="134">
        <v>0</v>
      </c>
      <c r="V2" s="132">
        <v>3</v>
      </c>
      <c r="W2" s="132">
        <v>7</v>
      </c>
      <c r="X2" s="135">
        <v>14</v>
      </c>
      <c r="Y2" s="136">
        <v>0</v>
      </c>
      <c r="Z2" s="132">
        <v>3</v>
      </c>
      <c r="AA2" s="132">
        <v>7</v>
      </c>
      <c r="AB2" s="132">
        <v>14</v>
      </c>
      <c r="AC2" s="132">
        <v>0</v>
      </c>
      <c r="AD2" s="132">
        <v>3</v>
      </c>
      <c r="AE2" s="132">
        <v>7</v>
      </c>
      <c r="AF2" s="132">
        <v>14</v>
      </c>
      <c r="AG2" s="132">
        <v>0</v>
      </c>
      <c r="AH2" s="132">
        <v>3</v>
      </c>
      <c r="AI2" s="132">
        <v>7</v>
      </c>
      <c r="AJ2" s="132">
        <v>14</v>
      </c>
      <c r="AK2" s="132">
        <v>0</v>
      </c>
      <c r="AL2" s="132">
        <v>3</v>
      </c>
      <c r="AM2" s="132">
        <v>7</v>
      </c>
      <c r="AN2" s="132">
        <v>14</v>
      </c>
      <c r="AO2" s="132">
        <v>0</v>
      </c>
      <c r="AP2" s="132">
        <v>3</v>
      </c>
      <c r="AQ2" s="132">
        <v>7</v>
      </c>
      <c r="AR2" s="132">
        <v>14</v>
      </c>
      <c r="AS2" s="132">
        <v>0</v>
      </c>
      <c r="AT2" s="132">
        <v>3</v>
      </c>
      <c r="AU2" s="132">
        <v>7</v>
      </c>
      <c r="AV2" s="132">
        <v>14</v>
      </c>
      <c r="AW2" s="132">
        <v>0</v>
      </c>
      <c r="AX2" s="132">
        <v>3</v>
      </c>
      <c r="AY2" s="132">
        <v>7</v>
      </c>
      <c r="AZ2" s="132">
        <v>14</v>
      </c>
      <c r="BA2" s="132">
        <v>0</v>
      </c>
      <c r="BB2" s="132">
        <v>3</v>
      </c>
      <c r="BC2" s="132">
        <v>7</v>
      </c>
      <c r="BD2" s="132">
        <v>14</v>
      </c>
      <c r="BE2" s="132">
        <v>0</v>
      </c>
      <c r="BF2" s="132">
        <v>3</v>
      </c>
      <c r="BG2" s="132">
        <v>7</v>
      </c>
      <c r="BH2" s="132">
        <v>14</v>
      </c>
      <c r="BI2" s="132">
        <v>0</v>
      </c>
      <c r="BJ2" s="132">
        <v>3</v>
      </c>
      <c r="BK2" s="132">
        <v>7</v>
      </c>
      <c r="BL2" s="132">
        <v>14</v>
      </c>
      <c r="BM2" s="132">
        <v>0</v>
      </c>
      <c r="BN2" s="132">
        <v>3</v>
      </c>
      <c r="BO2" s="132">
        <v>7</v>
      </c>
      <c r="BP2" s="132">
        <v>14</v>
      </c>
      <c r="BQ2" s="132">
        <v>0</v>
      </c>
      <c r="BR2" s="132">
        <v>3</v>
      </c>
      <c r="BS2" s="132">
        <v>7</v>
      </c>
      <c r="BT2" s="132">
        <v>14</v>
      </c>
      <c r="BU2" s="132">
        <v>0</v>
      </c>
      <c r="BV2" s="132">
        <v>3</v>
      </c>
      <c r="BW2" s="132">
        <v>7</v>
      </c>
      <c r="BX2" s="132">
        <v>14</v>
      </c>
      <c r="BY2" s="132">
        <v>0</v>
      </c>
      <c r="BZ2" s="132">
        <v>3</v>
      </c>
      <c r="CA2" s="132">
        <v>7</v>
      </c>
      <c r="CB2" s="132">
        <v>14</v>
      </c>
      <c r="CC2" s="132">
        <v>0</v>
      </c>
      <c r="CD2" s="132">
        <v>3</v>
      </c>
      <c r="CE2" s="132">
        <v>7</v>
      </c>
      <c r="CF2" s="132">
        <v>14</v>
      </c>
      <c r="CG2" s="132">
        <v>0</v>
      </c>
      <c r="CH2" s="132">
        <v>3</v>
      </c>
      <c r="CI2" s="132">
        <v>7</v>
      </c>
      <c r="CJ2" s="132">
        <v>14</v>
      </c>
      <c r="CK2" s="132">
        <v>0</v>
      </c>
      <c r="CL2" s="132">
        <v>3</v>
      </c>
      <c r="CM2" s="132">
        <v>7</v>
      </c>
      <c r="CN2" s="132">
        <v>14</v>
      </c>
      <c r="CO2" s="132">
        <v>0</v>
      </c>
      <c r="CP2" s="132">
        <v>3</v>
      </c>
      <c r="CQ2" s="132">
        <v>7</v>
      </c>
      <c r="CR2" s="132">
        <v>14</v>
      </c>
      <c r="CS2" s="132">
        <v>0</v>
      </c>
      <c r="CT2" s="132">
        <v>3</v>
      </c>
      <c r="CU2" s="132">
        <v>7</v>
      </c>
      <c r="CV2" s="132">
        <v>14</v>
      </c>
      <c r="CW2" s="132">
        <v>0</v>
      </c>
      <c r="CX2" s="132">
        <v>3</v>
      </c>
      <c r="CY2" s="132">
        <v>7</v>
      </c>
      <c r="CZ2" s="132">
        <v>14</v>
      </c>
      <c r="DA2" s="132">
        <v>0</v>
      </c>
      <c r="DB2" s="132">
        <v>3</v>
      </c>
      <c r="DC2" s="132">
        <v>7</v>
      </c>
      <c r="DD2" s="132">
        <v>14</v>
      </c>
      <c r="DE2" s="132">
        <v>0</v>
      </c>
      <c r="DF2" s="132">
        <v>3</v>
      </c>
      <c r="DG2" s="132">
        <v>7</v>
      </c>
      <c r="DH2" s="132">
        <v>14</v>
      </c>
    </row>
    <row r="3" spans="1:113" s="111" customFormat="1">
      <c r="A3" s="102">
        <v>1</v>
      </c>
      <c r="B3" s="103">
        <v>11</v>
      </c>
      <c r="C3" s="104" t="s">
        <v>47</v>
      </c>
      <c r="D3" s="139">
        <v>115</v>
      </c>
      <c r="E3" s="105">
        <v>4.9000000000000004</v>
      </c>
      <c r="F3" s="104">
        <v>4.9000000000000004</v>
      </c>
      <c r="G3" s="104">
        <v>4.9000000000000004</v>
      </c>
      <c r="H3" s="106">
        <v>4.9000000000000004</v>
      </c>
      <c r="I3" s="105">
        <v>4.9000000000000004</v>
      </c>
      <c r="J3" s="104">
        <v>4.9000000000000004</v>
      </c>
      <c r="K3" s="104">
        <v>4.9000000000000004</v>
      </c>
      <c r="L3" s="106">
        <v>4.9000000000000004</v>
      </c>
      <c r="M3" s="107">
        <v>12.2</v>
      </c>
      <c r="N3" s="104">
        <v>12.2</v>
      </c>
      <c r="O3" s="104">
        <v>12.2</v>
      </c>
      <c r="P3" s="108">
        <v>12.2</v>
      </c>
      <c r="Q3" s="105">
        <v>1785.36</v>
      </c>
      <c r="R3" s="104">
        <v>12.2</v>
      </c>
      <c r="S3" s="104">
        <v>12.2</v>
      </c>
      <c r="T3" s="108">
        <v>1903.07</v>
      </c>
      <c r="U3" s="105">
        <v>4.9000000000000004</v>
      </c>
      <c r="V3" s="104">
        <v>4.9000000000000004</v>
      </c>
      <c r="W3" s="104">
        <v>4.9000000000000004</v>
      </c>
      <c r="X3" s="106">
        <v>4.9000000000000004</v>
      </c>
      <c r="Y3" s="107">
        <v>499.51</v>
      </c>
      <c r="Z3" s="104">
        <v>301.64999999999998</v>
      </c>
      <c r="AA3" s="104">
        <v>728.85</v>
      </c>
      <c r="AB3" s="104">
        <v>707.14</v>
      </c>
      <c r="AC3" s="104">
        <v>2265.3000000000002</v>
      </c>
      <c r="AD3" s="104">
        <v>688.63</v>
      </c>
      <c r="AE3" s="109">
        <v>862.17</v>
      </c>
      <c r="AF3" s="109">
        <v>1205.1300000000001</v>
      </c>
      <c r="AG3" s="109">
        <v>73.2</v>
      </c>
      <c r="AH3" s="109">
        <v>73.2</v>
      </c>
      <c r="AI3" s="109">
        <v>73.2</v>
      </c>
      <c r="AJ3" s="109">
        <v>73.2</v>
      </c>
      <c r="AK3" s="109">
        <v>4.9000000000000004</v>
      </c>
      <c r="AL3" s="109">
        <v>4.9000000000000004</v>
      </c>
      <c r="AM3" s="109">
        <v>4.9000000000000004</v>
      </c>
      <c r="AN3" s="109">
        <v>4.9000000000000004</v>
      </c>
      <c r="AO3" s="109">
        <v>1177.3499999999999</v>
      </c>
      <c r="AP3" s="109">
        <v>488.83</v>
      </c>
      <c r="AQ3" s="109">
        <v>954.11</v>
      </c>
      <c r="AR3" s="109">
        <v>1073.54</v>
      </c>
      <c r="AS3" s="109">
        <v>371.27</v>
      </c>
      <c r="AT3" s="109">
        <v>560.29999999999995</v>
      </c>
      <c r="AU3" s="109">
        <v>455.37</v>
      </c>
      <c r="AV3" s="109">
        <v>659.22</v>
      </c>
      <c r="AW3" s="109">
        <v>230</v>
      </c>
      <c r="AX3" s="109">
        <v>93.65</v>
      </c>
      <c r="AY3" s="109">
        <v>86.29</v>
      </c>
      <c r="AZ3" s="109">
        <v>287.38</v>
      </c>
      <c r="BA3" s="109">
        <v>15538.98</v>
      </c>
      <c r="BB3" s="109">
        <v>5902.94</v>
      </c>
      <c r="BC3" s="109">
        <v>8493.73</v>
      </c>
      <c r="BD3" s="109">
        <v>10028.15</v>
      </c>
      <c r="BE3" s="109">
        <v>396.55</v>
      </c>
      <c r="BF3" s="109">
        <v>272.08</v>
      </c>
      <c r="BG3" s="109">
        <v>350.85</v>
      </c>
      <c r="BH3" s="109">
        <v>425.22</v>
      </c>
      <c r="BI3" s="109">
        <v>14.6</v>
      </c>
      <c r="BJ3" s="109">
        <v>14.6</v>
      </c>
      <c r="BK3" s="109">
        <v>14.6</v>
      </c>
      <c r="BL3" s="109">
        <v>14.6</v>
      </c>
      <c r="BM3" s="109">
        <v>4.9000000000000004</v>
      </c>
      <c r="BN3" s="109">
        <v>4.9000000000000004</v>
      </c>
      <c r="BO3" s="109">
        <v>4.9000000000000004</v>
      </c>
      <c r="BP3" s="109">
        <v>539.12</v>
      </c>
      <c r="BQ3" s="109">
        <v>7.3</v>
      </c>
      <c r="BR3" s="109">
        <v>7.3</v>
      </c>
      <c r="BS3" s="109">
        <v>7.3</v>
      </c>
      <c r="BT3" s="109">
        <v>171.09</v>
      </c>
      <c r="BU3" s="109">
        <v>3560.91</v>
      </c>
      <c r="BV3" s="109">
        <v>2497.14</v>
      </c>
      <c r="BW3" s="109">
        <v>3354.27</v>
      </c>
      <c r="BX3" s="109">
        <v>4049.23</v>
      </c>
      <c r="BY3" s="109">
        <v>2807.52</v>
      </c>
      <c r="BZ3" s="109">
        <v>2928.17</v>
      </c>
      <c r="CA3" s="109">
        <v>3616.34</v>
      </c>
      <c r="CB3" s="109">
        <v>3568.07</v>
      </c>
      <c r="CC3" s="109">
        <v>1310.45</v>
      </c>
      <c r="CD3" s="109">
        <v>858.48</v>
      </c>
      <c r="CE3" s="109">
        <v>1331.89</v>
      </c>
      <c r="CF3" s="109">
        <v>1323.32</v>
      </c>
      <c r="CG3" s="109">
        <v>14.6</v>
      </c>
      <c r="CH3" s="109">
        <v>14.6</v>
      </c>
      <c r="CI3" s="109">
        <v>14.6</v>
      </c>
      <c r="CJ3" s="109">
        <v>14.6</v>
      </c>
      <c r="CK3" s="110">
        <v>659.58</v>
      </c>
      <c r="CL3" s="110">
        <v>561.51</v>
      </c>
      <c r="CM3" s="110">
        <v>575.11</v>
      </c>
      <c r="CN3" s="110">
        <v>625.03</v>
      </c>
      <c r="CO3" s="109">
        <v>328.85</v>
      </c>
      <c r="CP3" s="109">
        <v>268.18</v>
      </c>
      <c r="CQ3" s="109">
        <v>340.1</v>
      </c>
      <c r="CR3" s="109">
        <v>328.85</v>
      </c>
      <c r="CS3" s="109">
        <v>4669.96</v>
      </c>
      <c r="CT3" s="109">
        <v>4545.62</v>
      </c>
      <c r="CU3" s="109">
        <v>7113.31</v>
      </c>
      <c r="CV3" s="109">
        <v>6339.98</v>
      </c>
      <c r="CW3" s="109">
        <v>24.4</v>
      </c>
      <c r="CX3" s="109">
        <v>24.4</v>
      </c>
      <c r="CY3" s="109">
        <v>24.4</v>
      </c>
      <c r="CZ3" s="109">
        <v>2138.77</v>
      </c>
      <c r="DA3" s="109">
        <v>2.4</v>
      </c>
      <c r="DB3" s="109">
        <v>2.4</v>
      </c>
      <c r="DC3" s="109">
        <v>2.4</v>
      </c>
      <c r="DD3" s="109">
        <v>115.23</v>
      </c>
      <c r="DE3" s="109">
        <v>6384.62</v>
      </c>
      <c r="DF3" s="109">
        <v>5654.74</v>
      </c>
      <c r="DG3" s="109">
        <v>6675.94</v>
      </c>
      <c r="DH3" s="109">
        <v>7406.5</v>
      </c>
    </row>
    <row r="4" spans="1:113" s="111" customFormat="1">
      <c r="A4" s="112">
        <v>2</v>
      </c>
      <c r="B4" s="113">
        <v>12</v>
      </c>
      <c r="C4" s="109"/>
      <c r="D4" s="140">
        <v>116</v>
      </c>
      <c r="E4" s="114">
        <v>4.9000000000000004</v>
      </c>
      <c r="F4" s="109">
        <v>4.9000000000000004</v>
      </c>
      <c r="G4" s="109">
        <v>4.9000000000000004</v>
      </c>
      <c r="H4" s="115">
        <v>4.9000000000000004</v>
      </c>
      <c r="I4" s="114">
        <v>4.9000000000000004</v>
      </c>
      <c r="J4" s="109">
        <v>4.9000000000000004</v>
      </c>
      <c r="K4" s="109">
        <v>4.9000000000000004</v>
      </c>
      <c r="L4" s="115">
        <v>4.9000000000000004</v>
      </c>
      <c r="M4" s="116">
        <v>820.72</v>
      </c>
      <c r="N4" s="109">
        <v>12.2</v>
      </c>
      <c r="O4" s="109">
        <v>12.2</v>
      </c>
      <c r="P4" s="117">
        <v>12.2</v>
      </c>
      <c r="Q4" s="114">
        <v>3086.81</v>
      </c>
      <c r="R4" s="109">
        <v>12.2</v>
      </c>
      <c r="S4" s="109">
        <v>12.2</v>
      </c>
      <c r="T4" s="117">
        <v>1715.11</v>
      </c>
      <c r="U4" s="114">
        <v>4.9000000000000004</v>
      </c>
      <c r="V4" s="109">
        <v>4.9000000000000004</v>
      </c>
      <c r="W4" s="109">
        <v>4.9000000000000004</v>
      </c>
      <c r="X4" s="115">
        <v>4.9000000000000004</v>
      </c>
      <c r="Y4" s="116">
        <v>896.71</v>
      </c>
      <c r="Z4" s="109">
        <v>280.49</v>
      </c>
      <c r="AA4" s="109">
        <v>584.33000000000004</v>
      </c>
      <c r="AB4" s="109">
        <v>441.06</v>
      </c>
      <c r="AC4" s="109">
        <v>1715.51</v>
      </c>
      <c r="AD4" s="109">
        <v>785.81</v>
      </c>
      <c r="AE4" s="109">
        <v>1935.92</v>
      </c>
      <c r="AF4" s="109">
        <v>1287.6099999999999</v>
      </c>
      <c r="AG4" s="104">
        <v>73.2</v>
      </c>
      <c r="AH4" s="109">
        <v>73.2</v>
      </c>
      <c r="AI4" s="109">
        <v>73.2</v>
      </c>
      <c r="AJ4" s="109">
        <v>73.2</v>
      </c>
      <c r="AK4" s="104">
        <v>4.9000000000000004</v>
      </c>
      <c r="AL4" s="109">
        <v>4.9000000000000004</v>
      </c>
      <c r="AM4" s="109">
        <v>4.9000000000000004</v>
      </c>
      <c r="AN4" s="109">
        <v>4.9000000000000004</v>
      </c>
      <c r="AO4" s="104">
        <v>1910.19</v>
      </c>
      <c r="AP4" s="109">
        <v>545.99</v>
      </c>
      <c r="AQ4" s="109">
        <v>998.2</v>
      </c>
      <c r="AR4" s="109">
        <v>934.28</v>
      </c>
      <c r="AS4" s="109">
        <v>341.87</v>
      </c>
      <c r="AT4" s="109">
        <v>585.53</v>
      </c>
      <c r="AU4" s="109">
        <v>399.92</v>
      </c>
      <c r="AV4" s="109">
        <v>585.53</v>
      </c>
      <c r="AW4" s="109">
        <v>196.24</v>
      </c>
      <c r="AX4" s="109">
        <v>55.47</v>
      </c>
      <c r="AY4" s="109">
        <v>45.1</v>
      </c>
      <c r="AZ4" s="109">
        <v>100.1</v>
      </c>
      <c r="BA4" s="109">
        <v>18078.55</v>
      </c>
      <c r="BB4" s="109">
        <v>7374.71</v>
      </c>
      <c r="BC4" s="109">
        <v>8138.63</v>
      </c>
      <c r="BD4" s="109">
        <v>10401.58</v>
      </c>
      <c r="BE4" s="109">
        <v>213.26</v>
      </c>
      <c r="BF4" s="109">
        <v>197.6</v>
      </c>
      <c r="BG4" s="109">
        <v>349.51</v>
      </c>
      <c r="BH4" s="109">
        <v>193.14</v>
      </c>
      <c r="BI4" s="109">
        <v>14.6</v>
      </c>
      <c r="BJ4" s="109">
        <v>14.6</v>
      </c>
      <c r="BK4" s="109">
        <v>14.6</v>
      </c>
      <c r="BL4" s="109">
        <v>14.6</v>
      </c>
      <c r="BM4" s="109">
        <v>369.62</v>
      </c>
      <c r="BN4" s="109">
        <v>556.63</v>
      </c>
      <c r="BO4" s="109">
        <v>548.19000000000005</v>
      </c>
      <c r="BP4" s="109">
        <v>556.63</v>
      </c>
      <c r="BQ4" s="109">
        <v>7.3</v>
      </c>
      <c r="BR4" s="109">
        <v>7.3</v>
      </c>
      <c r="BS4" s="109">
        <v>7.3</v>
      </c>
      <c r="BT4" s="109">
        <v>7.3</v>
      </c>
      <c r="BU4" s="109">
        <v>2224.58</v>
      </c>
      <c r="BV4" s="109">
        <v>1579.17</v>
      </c>
      <c r="BW4" s="109">
        <v>2523.09</v>
      </c>
      <c r="BX4" s="109">
        <v>2039.7</v>
      </c>
      <c r="BY4" s="109">
        <v>2928.17</v>
      </c>
      <c r="BZ4" s="109">
        <v>8727.68</v>
      </c>
      <c r="CA4" s="109">
        <v>11611.2</v>
      </c>
      <c r="CB4" s="109">
        <v>2337.1999999999998</v>
      </c>
      <c r="CC4" s="109">
        <v>1732.79</v>
      </c>
      <c r="CD4" s="109">
        <v>910.72</v>
      </c>
      <c r="CE4" s="109">
        <v>1384.1</v>
      </c>
      <c r="CF4" s="109">
        <v>1255.92</v>
      </c>
      <c r="CG4" s="109">
        <v>892.87</v>
      </c>
      <c r="CH4" s="109">
        <v>14.6</v>
      </c>
      <c r="CI4" s="109">
        <v>14.6</v>
      </c>
      <c r="CJ4" s="109">
        <v>14.6</v>
      </c>
      <c r="CK4" s="110">
        <v>750.24</v>
      </c>
      <c r="CL4" s="110">
        <v>538.04</v>
      </c>
      <c r="CM4" s="110">
        <v>845.45</v>
      </c>
      <c r="CN4" s="110">
        <v>324.79000000000002</v>
      </c>
      <c r="CO4" s="109">
        <v>349.54</v>
      </c>
      <c r="CP4" s="109">
        <v>254.55</v>
      </c>
      <c r="CQ4" s="109">
        <v>489.47</v>
      </c>
      <c r="CR4" s="109">
        <v>274.02</v>
      </c>
      <c r="CS4" s="109">
        <v>3481.47</v>
      </c>
      <c r="CT4" s="109">
        <v>3949.64</v>
      </c>
      <c r="CU4" s="109">
        <v>7397.42</v>
      </c>
      <c r="CV4" s="109">
        <v>5582.16</v>
      </c>
      <c r="CW4" s="109">
        <v>1823.7</v>
      </c>
      <c r="CX4" s="109">
        <v>1823.7</v>
      </c>
      <c r="CY4" s="109">
        <v>24.4</v>
      </c>
      <c r="CZ4" s="109">
        <v>24.4</v>
      </c>
      <c r="DA4" s="109">
        <v>2.4</v>
      </c>
      <c r="DB4" s="109">
        <v>115.23</v>
      </c>
      <c r="DC4" s="109">
        <v>115.23</v>
      </c>
      <c r="DD4" s="109">
        <v>98.45</v>
      </c>
      <c r="DE4" s="109">
        <v>6376.06</v>
      </c>
      <c r="DF4" s="109">
        <v>3595.06</v>
      </c>
      <c r="DG4" s="109">
        <v>7379.55</v>
      </c>
      <c r="DH4" s="109">
        <v>4692.92</v>
      </c>
    </row>
    <row r="5" spans="1:113" s="111" customFormat="1">
      <c r="A5" s="112">
        <v>3</v>
      </c>
      <c r="B5" s="113"/>
      <c r="C5" s="109"/>
      <c r="D5" s="140">
        <v>118</v>
      </c>
      <c r="E5" s="114">
        <v>65.989999999999995</v>
      </c>
      <c r="F5" s="109">
        <v>4.9000000000000004</v>
      </c>
      <c r="G5" s="109">
        <v>4.9000000000000004</v>
      </c>
      <c r="H5" s="115">
        <v>4.9000000000000004</v>
      </c>
      <c r="I5" s="114">
        <v>8.8699999999999992</v>
      </c>
      <c r="J5" s="109">
        <v>4.9000000000000004</v>
      </c>
      <c r="K5" s="109">
        <v>0.23</v>
      </c>
      <c r="L5" s="115">
        <v>4.9000000000000004</v>
      </c>
      <c r="M5" s="116">
        <v>12.2</v>
      </c>
      <c r="N5" s="109">
        <v>167</v>
      </c>
      <c r="O5" s="109">
        <v>12.2</v>
      </c>
      <c r="P5" s="117">
        <v>12.2</v>
      </c>
      <c r="Q5" s="114">
        <v>4168.49</v>
      </c>
      <c r="R5" s="109">
        <v>1056</v>
      </c>
      <c r="S5" s="109">
        <v>12.2</v>
      </c>
      <c r="T5" s="117">
        <v>12.2</v>
      </c>
      <c r="U5" s="114">
        <v>39.43</v>
      </c>
      <c r="V5" s="109">
        <v>34.299999999999997</v>
      </c>
      <c r="W5" s="109">
        <v>4.9000000000000004</v>
      </c>
      <c r="X5" s="115">
        <v>4.9000000000000004</v>
      </c>
      <c r="Y5" s="116">
        <v>527.72</v>
      </c>
      <c r="Z5" s="109">
        <v>254.3</v>
      </c>
      <c r="AA5" s="109">
        <v>52.13</v>
      </c>
      <c r="AB5" s="109">
        <v>2.4</v>
      </c>
      <c r="AC5" s="109">
        <v>8.6999999999999993</v>
      </c>
      <c r="AD5" s="109">
        <v>365</v>
      </c>
      <c r="AE5" s="109">
        <v>4.54</v>
      </c>
      <c r="AF5" s="109">
        <v>12.2</v>
      </c>
      <c r="AG5" s="109">
        <v>1578.18</v>
      </c>
      <c r="AH5" s="109">
        <v>73.2</v>
      </c>
      <c r="AI5" s="109">
        <v>73.2</v>
      </c>
      <c r="AJ5" s="109">
        <v>73.2</v>
      </c>
      <c r="AK5" s="109">
        <v>188.88</v>
      </c>
      <c r="AL5" s="109">
        <v>27.3</v>
      </c>
      <c r="AM5" s="109">
        <v>4.9000000000000004</v>
      </c>
      <c r="AN5" s="109">
        <v>4.9000000000000004</v>
      </c>
      <c r="AO5" s="109">
        <v>198.11</v>
      </c>
      <c r="AP5" s="109">
        <v>895</v>
      </c>
      <c r="AQ5" s="109">
        <v>7.3</v>
      </c>
      <c r="AR5" s="109">
        <v>7.3</v>
      </c>
      <c r="AS5" s="109">
        <v>211.64</v>
      </c>
      <c r="AT5" s="109">
        <v>210</v>
      </c>
      <c r="AU5" s="109">
        <v>12.2</v>
      </c>
      <c r="AV5" s="109">
        <v>12.2</v>
      </c>
      <c r="AW5" s="109">
        <v>480.54</v>
      </c>
      <c r="AX5" s="109">
        <v>122.4</v>
      </c>
      <c r="AY5" s="109">
        <v>11.09</v>
      </c>
      <c r="AZ5" s="109">
        <v>6.73</v>
      </c>
      <c r="BA5" s="109">
        <v>10385.719999999999</v>
      </c>
      <c r="BB5" s="109">
        <v>8671.7199999999993</v>
      </c>
      <c r="BC5" s="109">
        <v>8451.19</v>
      </c>
      <c r="BD5" s="109">
        <v>20.010000000000002</v>
      </c>
      <c r="BE5" s="109">
        <v>27.43</v>
      </c>
      <c r="BF5" s="109">
        <v>244.62</v>
      </c>
      <c r="BG5" s="109">
        <v>46.88</v>
      </c>
      <c r="BH5" s="109">
        <v>2.4</v>
      </c>
      <c r="BI5" s="109">
        <v>306.39999999999998</v>
      </c>
      <c r="BJ5" s="109">
        <v>87.8</v>
      </c>
      <c r="BK5" s="109">
        <v>14.6</v>
      </c>
      <c r="BL5" s="109">
        <v>14.6</v>
      </c>
      <c r="BM5" s="109">
        <v>33.33</v>
      </c>
      <c r="BN5" s="109">
        <v>506.77</v>
      </c>
      <c r="BO5" s="109">
        <v>18.73</v>
      </c>
      <c r="BP5" s="109">
        <v>4.9000000000000004</v>
      </c>
      <c r="BQ5" s="109">
        <v>50.63</v>
      </c>
      <c r="BR5" s="109">
        <v>94.5</v>
      </c>
      <c r="BS5" s="109">
        <v>7.3</v>
      </c>
      <c r="BT5" s="109">
        <v>7.3</v>
      </c>
      <c r="BU5" s="109">
        <v>1072.53</v>
      </c>
      <c r="BV5" s="109">
        <v>1069.3499999999999</v>
      </c>
      <c r="BW5" s="109">
        <v>201.02</v>
      </c>
      <c r="BX5" s="109">
        <v>12.2</v>
      </c>
      <c r="BY5" s="109">
        <v>766.3</v>
      </c>
      <c r="BZ5" s="109">
        <v>4275.93</v>
      </c>
      <c r="CA5" s="109">
        <v>1270.6199999999999</v>
      </c>
      <c r="CB5" s="109">
        <v>29.3</v>
      </c>
      <c r="CC5" s="109">
        <v>412.02</v>
      </c>
      <c r="CD5" s="109">
        <v>625.55999999999995</v>
      </c>
      <c r="CE5" s="109">
        <v>429.62</v>
      </c>
      <c r="CF5" s="109">
        <v>5.94</v>
      </c>
      <c r="CG5" s="109">
        <v>161.91999999999999</v>
      </c>
      <c r="CH5" s="109">
        <v>233.2</v>
      </c>
      <c r="CI5" s="109">
        <v>14.6</v>
      </c>
      <c r="CJ5" s="109">
        <v>14.6</v>
      </c>
      <c r="CK5" s="110">
        <v>58.44</v>
      </c>
      <c r="CL5" s="110">
        <v>393.75</v>
      </c>
      <c r="CM5" s="110">
        <v>23.72</v>
      </c>
      <c r="CN5" s="110">
        <v>4.9000000000000004</v>
      </c>
      <c r="CO5" s="109">
        <v>20.45</v>
      </c>
      <c r="CP5" s="109">
        <v>256.74</v>
      </c>
      <c r="CQ5" s="109">
        <v>19.809999999999999</v>
      </c>
      <c r="CR5" s="109">
        <v>2.4</v>
      </c>
      <c r="CS5" s="109">
        <v>2926.47</v>
      </c>
      <c r="CT5" s="109">
        <v>2084.81</v>
      </c>
      <c r="CU5" s="109">
        <v>2033.46</v>
      </c>
      <c r="CV5" s="109">
        <v>196.7</v>
      </c>
      <c r="CW5" s="109">
        <v>83.3</v>
      </c>
      <c r="CX5" s="109">
        <v>1435.8</v>
      </c>
      <c r="CY5" s="109">
        <v>24.4</v>
      </c>
      <c r="CZ5" s="109">
        <v>24.4</v>
      </c>
      <c r="DA5" s="109">
        <v>2.4</v>
      </c>
      <c r="DB5" s="109">
        <v>136</v>
      </c>
      <c r="DC5" s="109">
        <v>2.4</v>
      </c>
      <c r="DD5" s="109">
        <v>2.4</v>
      </c>
      <c r="DE5" s="109">
        <v>2773.21</v>
      </c>
      <c r="DF5" s="109">
        <v>5299.92</v>
      </c>
      <c r="DG5" s="109">
        <v>7213.29</v>
      </c>
      <c r="DH5" s="109">
        <v>71.87</v>
      </c>
    </row>
    <row r="6" spans="1:113" s="111" customFormat="1">
      <c r="A6" s="102">
        <v>4</v>
      </c>
      <c r="B6" s="113"/>
      <c r="C6" s="109"/>
      <c r="D6" s="140">
        <v>119</v>
      </c>
      <c r="E6" s="114">
        <v>4.9000000000000004</v>
      </c>
      <c r="F6" s="109">
        <v>4.9000000000000004</v>
      </c>
      <c r="G6" s="109">
        <v>4.9000000000000004</v>
      </c>
      <c r="H6" s="115">
        <v>4.9000000000000004</v>
      </c>
      <c r="I6" s="114">
        <v>0.23</v>
      </c>
      <c r="J6" s="109">
        <v>1.59</v>
      </c>
      <c r="K6" s="109">
        <v>4.9000000000000004</v>
      </c>
      <c r="L6" s="115">
        <v>4.9000000000000004</v>
      </c>
      <c r="M6" s="116">
        <v>12.2</v>
      </c>
      <c r="N6" s="109">
        <v>12.2</v>
      </c>
      <c r="O6" s="109">
        <v>12.2</v>
      </c>
      <c r="P6" s="117">
        <v>12.2</v>
      </c>
      <c r="Q6" s="114">
        <v>12.2</v>
      </c>
      <c r="R6" s="109">
        <v>12.2</v>
      </c>
      <c r="S6" s="109">
        <v>12.2</v>
      </c>
      <c r="T6" s="117">
        <v>12.2</v>
      </c>
      <c r="U6" s="114">
        <v>4.9000000000000004</v>
      </c>
      <c r="V6" s="109">
        <v>4.9000000000000004</v>
      </c>
      <c r="W6" s="109">
        <v>4.9000000000000004</v>
      </c>
      <c r="X6" s="115">
        <v>4.9000000000000004</v>
      </c>
      <c r="Y6" s="116">
        <v>2.4</v>
      </c>
      <c r="Z6" s="109">
        <v>27.16</v>
      </c>
      <c r="AA6" s="109">
        <v>17.23</v>
      </c>
      <c r="AB6" s="109">
        <v>2.4</v>
      </c>
      <c r="AC6" s="109">
        <v>1.98</v>
      </c>
      <c r="AD6" s="109">
        <v>11.3</v>
      </c>
      <c r="AE6" s="109">
        <v>1.75</v>
      </c>
      <c r="AF6" s="109">
        <v>12.2</v>
      </c>
      <c r="AG6" s="109">
        <v>73.2</v>
      </c>
      <c r="AH6" s="109">
        <v>73.2</v>
      </c>
      <c r="AI6" s="109">
        <v>73.2</v>
      </c>
      <c r="AJ6" s="109">
        <v>73.2</v>
      </c>
      <c r="AK6" s="109">
        <v>4.9000000000000004</v>
      </c>
      <c r="AL6" s="109">
        <v>4.9000000000000004</v>
      </c>
      <c r="AM6" s="109">
        <v>4.9000000000000004</v>
      </c>
      <c r="AN6" s="109">
        <v>4.9000000000000004</v>
      </c>
      <c r="AO6" s="109">
        <v>7.3</v>
      </c>
      <c r="AP6" s="109">
        <v>1.75</v>
      </c>
      <c r="AQ6" s="109">
        <v>7.3</v>
      </c>
      <c r="AR6" s="109">
        <v>7.3</v>
      </c>
      <c r="AS6" s="109">
        <v>12.2</v>
      </c>
      <c r="AT6" s="109">
        <v>392.22</v>
      </c>
      <c r="AU6" s="109">
        <v>12.2</v>
      </c>
      <c r="AV6" s="109">
        <v>12.2</v>
      </c>
      <c r="AW6" s="109">
        <v>71.62</v>
      </c>
      <c r="AX6" s="109">
        <v>10.039999999999999</v>
      </c>
      <c r="AY6" s="109">
        <v>10.75</v>
      </c>
      <c r="AZ6" s="109">
        <v>0.2</v>
      </c>
      <c r="BA6" s="109">
        <v>6287.72</v>
      </c>
      <c r="BB6" s="109">
        <v>485.69</v>
      </c>
      <c r="BC6" s="109">
        <v>2614.21</v>
      </c>
      <c r="BD6" s="109">
        <v>14.6</v>
      </c>
      <c r="BE6" s="109">
        <v>4.53</v>
      </c>
      <c r="BF6" s="109">
        <v>3.44</v>
      </c>
      <c r="BG6" s="109">
        <v>9.7200000000000006</v>
      </c>
      <c r="BH6" s="109">
        <v>2.4</v>
      </c>
      <c r="BI6" s="109">
        <v>14.6</v>
      </c>
      <c r="BJ6" s="109">
        <v>14.6</v>
      </c>
      <c r="BK6" s="109">
        <v>14.6</v>
      </c>
      <c r="BL6" s="109">
        <v>14.6</v>
      </c>
      <c r="BM6" s="109">
        <v>55.21</v>
      </c>
      <c r="BN6" s="109">
        <v>74.19</v>
      </c>
      <c r="BO6" s="109">
        <v>4.9000000000000004</v>
      </c>
      <c r="BP6" s="109">
        <v>4.9000000000000004</v>
      </c>
      <c r="BQ6" s="109">
        <v>7.3</v>
      </c>
      <c r="BR6" s="109">
        <v>17.97</v>
      </c>
      <c r="BS6" s="109">
        <v>7.3</v>
      </c>
      <c r="BT6" s="109">
        <v>7.3</v>
      </c>
      <c r="BU6" s="109">
        <v>19.29</v>
      </c>
      <c r="BV6" s="109">
        <v>105.79</v>
      </c>
      <c r="BW6" s="109">
        <v>337.29</v>
      </c>
      <c r="BX6" s="109">
        <v>12.2</v>
      </c>
      <c r="BY6" s="109">
        <v>514.67999999999995</v>
      </c>
      <c r="BZ6" s="109">
        <v>1083.72</v>
      </c>
      <c r="CA6" s="109">
        <v>1322.14</v>
      </c>
      <c r="CB6" s="109">
        <v>29.3</v>
      </c>
      <c r="CC6" s="109">
        <v>54.23</v>
      </c>
      <c r="CD6" s="109">
        <v>69.41</v>
      </c>
      <c r="CE6" s="109">
        <v>71.27</v>
      </c>
      <c r="CF6" s="109">
        <v>2.4</v>
      </c>
      <c r="CG6" s="109">
        <v>14.6</v>
      </c>
      <c r="CH6" s="109">
        <v>14.6</v>
      </c>
      <c r="CI6" s="109">
        <v>14.6</v>
      </c>
      <c r="CJ6" s="109">
        <v>14.6</v>
      </c>
      <c r="CK6" s="110">
        <v>4.9000000000000004</v>
      </c>
      <c r="CL6" s="110">
        <v>4.9000000000000004</v>
      </c>
      <c r="CM6" s="110">
        <v>9.09</v>
      </c>
      <c r="CN6" s="110">
        <v>4.9000000000000004</v>
      </c>
      <c r="CO6" s="109">
        <v>4.51</v>
      </c>
      <c r="CP6" s="109">
        <v>4.9800000000000004</v>
      </c>
      <c r="CQ6" s="109">
        <v>14.81</v>
      </c>
      <c r="CR6" s="109">
        <v>2.4</v>
      </c>
      <c r="CS6" s="109">
        <v>443.38</v>
      </c>
      <c r="CT6" s="109">
        <v>1002.54</v>
      </c>
      <c r="CU6" s="109">
        <v>815.81</v>
      </c>
      <c r="CV6" s="109">
        <v>24.4</v>
      </c>
      <c r="CW6" s="109">
        <v>24.4</v>
      </c>
      <c r="CX6" s="109">
        <v>0.47</v>
      </c>
      <c r="CY6" s="109">
        <v>24.4</v>
      </c>
      <c r="CZ6" s="109">
        <v>24.4</v>
      </c>
      <c r="DA6" s="109">
        <v>9.7100000000000009</v>
      </c>
      <c r="DB6" s="109">
        <v>36.76</v>
      </c>
      <c r="DC6" s="109">
        <v>2.4</v>
      </c>
      <c r="DD6" s="109">
        <v>2.4</v>
      </c>
      <c r="DE6" s="109">
        <v>2004.67</v>
      </c>
      <c r="DF6" s="109">
        <v>1330.23</v>
      </c>
      <c r="DG6" s="109">
        <v>2375.04</v>
      </c>
      <c r="DH6" s="109">
        <v>4.9000000000000004</v>
      </c>
    </row>
    <row r="7" spans="1:113">
      <c r="A7" s="5">
        <v>5</v>
      </c>
      <c r="B7" s="72"/>
      <c r="C7" s="71"/>
      <c r="D7" s="140"/>
      <c r="E7" s="73"/>
      <c r="F7" s="71"/>
      <c r="G7" s="71"/>
      <c r="H7" s="74"/>
      <c r="I7" s="73"/>
      <c r="J7" s="71"/>
      <c r="K7" s="71"/>
      <c r="L7" s="74"/>
      <c r="M7" s="75"/>
      <c r="N7" s="71"/>
      <c r="O7" s="71"/>
      <c r="P7" s="76"/>
      <c r="Q7" s="73"/>
      <c r="R7" s="71"/>
      <c r="S7" s="71"/>
      <c r="T7" s="76"/>
      <c r="U7" s="73"/>
      <c r="V7" s="71"/>
      <c r="W7" s="71"/>
      <c r="X7" s="74"/>
      <c r="Y7" s="75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BA7" s="71"/>
    </row>
    <row r="8" spans="1:113">
      <c r="A8" s="5">
        <v>6</v>
      </c>
      <c r="B8" s="6"/>
      <c r="C8" s="7" t="s">
        <v>48</v>
      </c>
      <c r="D8" s="140">
        <v>120</v>
      </c>
      <c r="E8" s="50">
        <v>4.9000000000000004</v>
      </c>
      <c r="F8" s="7">
        <v>130.12</v>
      </c>
      <c r="G8" s="18">
        <v>4.9000000000000004</v>
      </c>
      <c r="H8" s="52">
        <v>4.9000000000000004</v>
      </c>
      <c r="I8" s="50">
        <v>2.8</v>
      </c>
      <c r="J8" s="7">
        <v>26.19</v>
      </c>
      <c r="K8" s="7">
        <v>0.92</v>
      </c>
      <c r="L8" s="51">
        <v>3.23</v>
      </c>
      <c r="M8" s="46">
        <v>12.2</v>
      </c>
      <c r="N8" s="7">
        <v>883.64</v>
      </c>
      <c r="O8" s="7">
        <v>12.2</v>
      </c>
      <c r="P8" s="63">
        <v>12.2</v>
      </c>
      <c r="Q8" s="50">
        <v>783.58</v>
      </c>
      <c r="R8" s="7">
        <v>803.53</v>
      </c>
      <c r="S8" s="7">
        <v>12.2</v>
      </c>
      <c r="T8" s="63">
        <v>1715.45</v>
      </c>
      <c r="U8" s="50">
        <v>4.9000000000000004</v>
      </c>
      <c r="V8" s="7">
        <v>229.6</v>
      </c>
      <c r="W8" s="7">
        <v>4.9000000000000004</v>
      </c>
      <c r="X8" s="51">
        <v>4.9000000000000004</v>
      </c>
      <c r="Y8" s="46">
        <v>475.74</v>
      </c>
      <c r="Z8" s="7">
        <v>487.9</v>
      </c>
      <c r="AA8" s="7">
        <v>275.01</v>
      </c>
      <c r="AB8" s="7">
        <v>726.68</v>
      </c>
      <c r="AC8" s="7">
        <v>9.02</v>
      </c>
      <c r="AD8" s="7">
        <v>162.22</v>
      </c>
      <c r="AE8" s="7">
        <v>4.82</v>
      </c>
      <c r="AF8" s="7">
        <v>6.85</v>
      </c>
      <c r="AG8" s="7">
        <v>73.2</v>
      </c>
      <c r="AH8" s="7">
        <v>2634.48</v>
      </c>
      <c r="AI8" s="7">
        <v>73.2</v>
      </c>
      <c r="AJ8" s="7">
        <v>67.09</v>
      </c>
      <c r="AK8" s="7">
        <v>4.9000000000000004</v>
      </c>
      <c r="AL8" s="7">
        <v>324.83</v>
      </c>
      <c r="AM8" s="7">
        <v>4.9000000000000004</v>
      </c>
      <c r="AN8" s="7">
        <v>4.9000000000000004</v>
      </c>
      <c r="AO8" s="40">
        <v>72.22</v>
      </c>
      <c r="AP8" s="40">
        <v>357.27</v>
      </c>
      <c r="AQ8" s="40">
        <v>57.04</v>
      </c>
      <c r="AR8" s="40">
        <v>168.39</v>
      </c>
      <c r="AS8" s="7">
        <v>270.76</v>
      </c>
      <c r="AT8" s="7">
        <v>1853.43</v>
      </c>
      <c r="AU8" s="7">
        <v>211.64</v>
      </c>
      <c r="AV8" s="7">
        <v>280.08999999999997</v>
      </c>
      <c r="AW8" s="7">
        <v>195.15</v>
      </c>
      <c r="AX8" s="7">
        <v>128.04</v>
      </c>
      <c r="AY8" s="7">
        <v>65.62</v>
      </c>
      <c r="AZ8" s="7">
        <v>535.17999999999995</v>
      </c>
      <c r="BA8" s="7">
        <v>17438.47</v>
      </c>
      <c r="BB8" s="7">
        <v>7036.88</v>
      </c>
      <c r="BC8" s="7">
        <v>10737.34</v>
      </c>
      <c r="BD8" s="7">
        <v>22866.62</v>
      </c>
      <c r="BE8" s="7">
        <v>38.729999999999997</v>
      </c>
      <c r="BF8" s="7">
        <v>22.49</v>
      </c>
      <c r="BG8" s="7">
        <v>17.8</v>
      </c>
      <c r="BH8" s="7">
        <v>33.36</v>
      </c>
      <c r="BI8" s="7">
        <v>210.82</v>
      </c>
      <c r="BJ8" s="7">
        <v>493.53</v>
      </c>
      <c r="BK8" s="7">
        <v>14.6</v>
      </c>
      <c r="BL8" s="7">
        <v>236.06</v>
      </c>
      <c r="BM8" s="7">
        <v>13.96</v>
      </c>
      <c r="BN8" s="7">
        <v>206.07</v>
      </c>
      <c r="BO8" s="7">
        <v>26.07</v>
      </c>
      <c r="BP8" s="7">
        <v>33.33</v>
      </c>
      <c r="BQ8" s="7">
        <v>1.94</v>
      </c>
      <c r="BR8" s="7">
        <v>194.16</v>
      </c>
      <c r="BS8" s="7">
        <v>7.3</v>
      </c>
      <c r="BT8" s="7">
        <v>7.3</v>
      </c>
      <c r="BU8" s="7">
        <v>1436.73</v>
      </c>
      <c r="BV8" s="7">
        <v>568.33000000000004</v>
      </c>
      <c r="BW8" s="7">
        <v>1071.54</v>
      </c>
      <c r="BX8" s="7">
        <v>3707.79</v>
      </c>
      <c r="BY8" s="7">
        <v>1478.83</v>
      </c>
      <c r="BZ8" s="7">
        <v>2541.31</v>
      </c>
      <c r="CA8" s="7">
        <v>1365.99</v>
      </c>
      <c r="CB8" s="7">
        <v>1216.43</v>
      </c>
      <c r="CC8" s="7">
        <v>464.49</v>
      </c>
      <c r="CD8" s="7">
        <v>506.48</v>
      </c>
      <c r="CE8" s="7">
        <v>416.69</v>
      </c>
      <c r="CF8" s="7">
        <v>844.34</v>
      </c>
      <c r="CG8" s="7">
        <v>14.6</v>
      </c>
      <c r="CH8" s="7">
        <v>351.33</v>
      </c>
      <c r="CI8" s="7">
        <v>14.6</v>
      </c>
      <c r="CJ8" s="7">
        <v>69.069999999999993</v>
      </c>
      <c r="CK8" s="24">
        <v>66.77</v>
      </c>
      <c r="CL8" s="24">
        <v>42.01</v>
      </c>
      <c r="CM8" s="24">
        <v>48.25</v>
      </c>
      <c r="CN8" s="24">
        <v>91.12</v>
      </c>
      <c r="CO8" s="7">
        <v>31.44</v>
      </c>
      <c r="CP8" s="7">
        <v>40.6</v>
      </c>
      <c r="CQ8" s="7">
        <v>31.33</v>
      </c>
      <c r="CR8" s="7">
        <v>36.74</v>
      </c>
      <c r="CS8" s="7">
        <v>2312.87</v>
      </c>
      <c r="CT8" s="7">
        <v>1283</v>
      </c>
      <c r="CU8" s="7">
        <v>3346.21</v>
      </c>
      <c r="CV8" s="7">
        <v>1081.73</v>
      </c>
      <c r="CW8" s="7">
        <v>0.47</v>
      </c>
      <c r="CX8" s="7">
        <v>192.87</v>
      </c>
      <c r="CY8" s="7">
        <v>24.4</v>
      </c>
      <c r="CZ8" s="7">
        <v>21.3</v>
      </c>
      <c r="DA8" s="7">
        <v>2.4</v>
      </c>
      <c r="DB8" s="7">
        <v>155.88</v>
      </c>
      <c r="DC8" s="7">
        <v>0.44</v>
      </c>
      <c r="DD8" s="7">
        <v>7.38</v>
      </c>
      <c r="DE8" s="7">
        <v>1826.77</v>
      </c>
      <c r="DF8" s="7">
        <v>1190.55</v>
      </c>
      <c r="DG8" s="7">
        <v>979.7</v>
      </c>
      <c r="DH8" s="7">
        <v>1966.87</v>
      </c>
      <c r="DI8" s="71"/>
    </row>
    <row r="9" spans="1:113">
      <c r="A9" s="67">
        <v>7</v>
      </c>
      <c r="B9" s="6"/>
      <c r="C9" s="7"/>
      <c r="D9" s="140">
        <v>121</v>
      </c>
      <c r="E9" s="50">
        <v>4.9000000000000004</v>
      </c>
      <c r="F9" s="7">
        <v>200.46</v>
      </c>
      <c r="G9" s="19">
        <v>4.9000000000000004</v>
      </c>
      <c r="H9" s="53">
        <v>4.9000000000000004</v>
      </c>
      <c r="I9" s="50">
        <v>0.06</v>
      </c>
      <c r="J9" s="7">
        <v>37.78</v>
      </c>
      <c r="K9" s="7">
        <v>2.16</v>
      </c>
      <c r="L9" s="51">
        <v>2.4500000000000002</v>
      </c>
      <c r="M9" s="46">
        <v>12.2</v>
      </c>
      <c r="N9" s="7">
        <v>1206.1600000000001</v>
      </c>
      <c r="O9" s="7">
        <v>12.2</v>
      </c>
      <c r="P9" s="63">
        <v>12.2</v>
      </c>
      <c r="Q9" s="50">
        <v>12.2</v>
      </c>
      <c r="R9" s="7">
        <v>1027.8</v>
      </c>
      <c r="S9" s="7">
        <v>12.2</v>
      </c>
      <c r="T9" s="63">
        <v>1393.56</v>
      </c>
      <c r="U9" s="50">
        <v>4.9000000000000004</v>
      </c>
      <c r="V9" s="7">
        <v>306.02999999999997</v>
      </c>
      <c r="W9" s="7">
        <v>4.9000000000000004</v>
      </c>
      <c r="X9" s="51">
        <v>4.9000000000000004</v>
      </c>
      <c r="Y9" s="46">
        <v>59.66</v>
      </c>
      <c r="Z9" s="7">
        <v>395.05</v>
      </c>
      <c r="AA9" s="7">
        <v>32.35</v>
      </c>
      <c r="AB9" s="7">
        <v>404.6</v>
      </c>
      <c r="AC9" s="7">
        <v>4</v>
      </c>
      <c r="AD9" s="7">
        <v>263.08</v>
      </c>
      <c r="AE9" s="7">
        <v>8.6999999999999993</v>
      </c>
      <c r="AF9" s="7">
        <v>7.46</v>
      </c>
      <c r="AG9" s="7">
        <v>73.2</v>
      </c>
      <c r="AH9" s="7">
        <v>3734.64</v>
      </c>
      <c r="AI9" s="7">
        <v>73.2</v>
      </c>
      <c r="AJ9" s="7">
        <v>73.2</v>
      </c>
      <c r="AK9" s="7">
        <v>4.9000000000000004</v>
      </c>
      <c r="AL9" s="7">
        <v>413.48</v>
      </c>
      <c r="AM9" s="7">
        <v>4.9000000000000004</v>
      </c>
      <c r="AN9" s="7">
        <v>4.9000000000000004</v>
      </c>
      <c r="AO9" s="40">
        <v>1.32</v>
      </c>
      <c r="AP9" s="40">
        <v>208.57</v>
      </c>
      <c r="AQ9" s="40">
        <v>0.41</v>
      </c>
      <c r="AR9" s="40">
        <v>35.71</v>
      </c>
      <c r="AS9" s="7">
        <v>12.2</v>
      </c>
      <c r="AT9" s="7">
        <v>2412.7600000000002</v>
      </c>
      <c r="AU9" s="7">
        <v>12.2</v>
      </c>
      <c r="AV9" s="7">
        <v>12.2</v>
      </c>
      <c r="AW9" s="7">
        <v>17.5</v>
      </c>
      <c r="AX9" s="7">
        <v>321.54000000000002</v>
      </c>
      <c r="AY9" s="7">
        <v>49.85</v>
      </c>
      <c r="AZ9" s="7">
        <v>410.02</v>
      </c>
      <c r="BA9" s="7">
        <v>10536.69</v>
      </c>
      <c r="BB9" s="7">
        <v>21086.63</v>
      </c>
      <c r="BC9" s="7">
        <v>5581.12</v>
      </c>
      <c r="BD9" s="7">
        <v>21370.23</v>
      </c>
      <c r="BE9" s="7">
        <v>10.53</v>
      </c>
      <c r="BF9" s="7">
        <v>37.86</v>
      </c>
      <c r="BG9" s="7">
        <v>11.77</v>
      </c>
      <c r="BH9" s="7">
        <v>19.600000000000001</v>
      </c>
      <c r="BI9" s="7">
        <v>14.6</v>
      </c>
      <c r="BJ9" s="7">
        <v>754.57</v>
      </c>
      <c r="BK9" s="7">
        <v>14.6</v>
      </c>
      <c r="BL9" s="7">
        <v>16.79</v>
      </c>
      <c r="BM9" s="7">
        <v>4.9000000000000004</v>
      </c>
      <c r="BN9" s="7">
        <v>251.32</v>
      </c>
      <c r="BO9" s="7">
        <v>31.99</v>
      </c>
      <c r="BP9" s="7">
        <v>18.73</v>
      </c>
      <c r="BQ9" s="7">
        <v>7.3</v>
      </c>
      <c r="BR9" s="7">
        <v>261.95999999999998</v>
      </c>
      <c r="BS9" s="7">
        <v>12.57</v>
      </c>
      <c r="BT9" s="7">
        <v>1.94</v>
      </c>
      <c r="BU9" s="7">
        <v>126.86</v>
      </c>
      <c r="BV9" s="7">
        <v>2129.9899999999998</v>
      </c>
      <c r="BW9" s="7">
        <v>330.88</v>
      </c>
      <c r="BX9" s="7">
        <v>3692.04</v>
      </c>
      <c r="BY9" s="7">
        <v>388.88</v>
      </c>
      <c r="BZ9" s="7">
        <v>3143.6</v>
      </c>
      <c r="CA9" s="7">
        <v>766.3</v>
      </c>
      <c r="CB9" s="7">
        <v>742.89</v>
      </c>
      <c r="CC9" s="7">
        <v>306.37</v>
      </c>
      <c r="CD9" s="7">
        <v>538.29999999999995</v>
      </c>
      <c r="CE9" s="7">
        <v>218.71</v>
      </c>
      <c r="CF9" s="7">
        <v>474.51</v>
      </c>
      <c r="CG9" s="7">
        <v>14.6</v>
      </c>
      <c r="CH9" s="7">
        <v>480.52</v>
      </c>
      <c r="CI9" s="7">
        <v>14.6</v>
      </c>
      <c r="CJ9" s="7">
        <v>14.6</v>
      </c>
      <c r="CK9" s="24">
        <v>8.98</v>
      </c>
      <c r="CL9" s="24">
        <v>178.08</v>
      </c>
      <c r="CM9" s="24">
        <v>5.16</v>
      </c>
      <c r="CN9" s="24">
        <v>73.260000000000005</v>
      </c>
      <c r="CO9" s="7">
        <v>6.44</v>
      </c>
      <c r="CP9" s="7">
        <v>112.84</v>
      </c>
      <c r="CQ9" s="7">
        <v>6.95</v>
      </c>
      <c r="CR9" s="7">
        <v>17.32</v>
      </c>
      <c r="CS9" s="7">
        <v>1055.21</v>
      </c>
      <c r="CT9" s="7">
        <v>4619.88</v>
      </c>
      <c r="CU9" s="7">
        <v>726.93</v>
      </c>
      <c r="CV9" s="7">
        <v>1639.47</v>
      </c>
      <c r="CW9" s="7">
        <v>24.4</v>
      </c>
      <c r="CX9" s="7">
        <v>271.61</v>
      </c>
      <c r="CY9" s="7">
        <v>24.4</v>
      </c>
      <c r="CZ9" s="7">
        <v>17.84</v>
      </c>
      <c r="DA9" s="7">
        <v>2.4</v>
      </c>
      <c r="DB9" s="7">
        <v>198.67</v>
      </c>
      <c r="DC9" s="7">
        <v>11.81</v>
      </c>
      <c r="DD9" s="7">
        <v>2.4</v>
      </c>
      <c r="DE9" s="7">
        <v>5336.8</v>
      </c>
      <c r="DF9" s="7">
        <v>1719.85</v>
      </c>
      <c r="DG9" s="7">
        <v>2970.93</v>
      </c>
      <c r="DH9" s="7">
        <v>6420.86</v>
      </c>
      <c r="DI9" s="71"/>
    </row>
    <row r="10" spans="1:113">
      <c r="A10" s="5">
        <v>8</v>
      </c>
      <c r="B10" s="6"/>
      <c r="C10" s="7"/>
      <c r="D10" s="140">
        <v>122</v>
      </c>
      <c r="E10" s="50">
        <v>52.99</v>
      </c>
      <c r="F10" s="7">
        <v>4.9000000000000004</v>
      </c>
      <c r="G10" s="18">
        <v>4.9000000000000004</v>
      </c>
      <c r="H10" s="52">
        <v>4.9000000000000004</v>
      </c>
      <c r="I10" s="50">
        <v>13.59</v>
      </c>
      <c r="J10" s="7">
        <v>2.02</v>
      </c>
      <c r="K10" s="7">
        <v>2.31</v>
      </c>
      <c r="L10" s="51">
        <v>1.44</v>
      </c>
      <c r="M10" s="46">
        <v>408.17</v>
      </c>
      <c r="N10" s="7">
        <v>12.2</v>
      </c>
      <c r="O10" s="7">
        <v>12.2</v>
      </c>
      <c r="P10" s="63">
        <v>12.2</v>
      </c>
      <c r="Q10" s="50">
        <v>513.79</v>
      </c>
      <c r="R10" s="7">
        <v>167.6</v>
      </c>
      <c r="S10" s="7">
        <v>426.79</v>
      </c>
      <c r="T10" s="63">
        <v>361.58</v>
      </c>
      <c r="U10" s="50">
        <v>118.73</v>
      </c>
      <c r="V10" s="7">
        <v>4.9000000000000004</v>
      </c>
      <c r="W10" s="7">
        <v>4.9000000000000004</v>
      </c>
      <c r="X10" s="51">
        <v>4.9000000000000004</v>
      </c>
      <c r="Y10" s="46">
        <v>316.83999999999997</v>
      </c>
      <c r="Z10" s="7">
        <v>121.98</v>
      </c>
      <c r="AA10" s="7">
        <v>207.13</v>
      </c>
      <c r="AB10" s="7">
        <v>65.349999999999994</v>
      </c>
      <c r="AC10" s="7">
        <v>76.239999999999995</v>
      </c>
      <c r="AD10" s="7">
        <v>14.72</v>
      </c>
      <c r="AE10" s="7">
        <v>8.6999999999999993</v>
      </c>
      <c r="AF10" s="7">
        <v>7.46</v>
      </c>
      <c r="AG10" s="7">
        <v>1200.73</v>
      </c>
      <c r="AH10" s="7">
        <v>73.2</v>
      </c>
      <c r="AI10" s="7">
        <v>73.2</v>
      </c>
      <c r="AJ10" s="7">
        <v>73.2</v>
      </c>
      <c r="AK10" s="7">
        <v>178.02</v>
      </c>
      <c r="AL10" s="7">
        <v>4.9000000000000004</v>
      </c>
      <c r="AM10" s="7">
        <v>4.66</v>
      </c>
      <c r="AN10" s="7">
        <v>4.9000000000000004</v>
      </c>
      <c r="AO10" s="40">
        <v>88.69</v>
      </c>
      <c r="AP10" s="40">
        <v>6.12</v>
      </c>
      <c r="AQ10" s="40">
        <v>24.77</v>
      </c>
      <c r="AR10" s="40">
        <v>5.27</v>
      </c>
      <c r="AS10" s="7">
        <v>1035.7</v>
      </c>
      <c r="AT10" s="7">
        <v>12.2</v>
      </c>
      <c r="AU10" s="7">
        <v>168.26</v>
      </c>
      <c r="AV10" s="7">
        <v>211.64</v>
      </c>
      <c r="AW10" s="7">
        <v>189.95</v>
      </c>
      <c r="AX10" s="7">
        <v>117.64</v>
      </c>
      <c r="AY10" s="7">
        <v>246.94</v>
      </c>
      <c r="AZ10" s="7">
        <v>181.26</v>
      </c>
      <c r="BA10" s="7">
        <v>12202.27</v>
      </c>
      <c r="BB10" s="7">
        <v>13348.18</v>
      </c>
      <c r="BC10" s="7">
        <v>6694.94</v>
      </c>
      <c r="BD10" s="7">
        <v>13054.34</v>
      </c>
      <c r="BE10" s="7">
        <v>23</v>
      </c>
      <c r="BF10" s="7">
        <v>18.75</v>
      </c>
      <c r="BG10" s="7">
        <v>46.04</v>
      </c>
      <c r="BH10" s="7">
        <v>9.4700000000000006</v>
      </c>
      <c r="BI10" s="7">
        <v>194.68</v>
      </c>
      <c r="BJ10" s="7">
        <v>14.6</v>
      </c>
      <c r="BK10" s="7">
        <v>14.6</v>
      </c>
      <c r="BL10" s="7">
        <v>14.6</v>
      </c>
      <c r="BM10" s="7">
        <v>130.80000000000001</v>
      </c>
      <c r="BN10" s="7">
        <v>40.58</v>
      </c>
      <c r="BO10" s="7">
        <v>37.1</v>
      </c>
      <c r="BP10" s="7">
        <v>37.1</v>
      </c>
      <c r="BQ10" s="7">
        <v>112.11</v>
      </c>
      <c r="BR10" s="7">
        <v>13.94</v>
      </c>
      <c r="BS10" s="7">
        <v>2.82</v>
      </c>
      <c r="BT10" s="7">
        <v>7.3</v>
      </c>
      <c r="BU10" s="7">
        <v>1163.21</v>
      </c>
      <c r="BV10" s="7">
        <v>451.66</v>
      </c>
      <c r="BW10" s="7">
        <v>1656.31</v>
      </c>
      <c r="BX10" s="7">
        <v>611.79999999999995</v>
      </c>
      <c r="BY10" s="7">
        <v>1746.15</v>
      </c>
      <c r="BZ10" s="7">
        <v>1024.3599999999999</v>
      </c>
      <c r="CA10" s="7">
        <v>810.3</v>
      </c>
      <c r="CB10" s="7">
        <v>730.79</v>
      </c>
      <c r="CC10" s="7">
        <v>320.14</v>
      </c>
      <c r="CD10" s="7">
        <v>311.32</v>
      </c>
      <c r="CE10" s="7">
        <v>321.16000000000003</v>
      </c>
      <c r="CF10" s="7">
        <v>276.92</v>
      </c>
      <c r="CG10" s="7">
        <v>189.57</v>
      </c>
      <c r="CH10" s="7">
        <v>14.6</v>
      </c>
      <c r="CI10" s="7">
        <v>14.6</v>
      </c>
      <c r="CJ10" s="7">
        <v>14.6</v>
      </c>
      <c r="CK10" s="24">
        <v>63.98</v>
      </c>
      <c r="CL10" s="24">
        <v>42.01</v>
      </c>
      <c r="CM10" s="24">
        <v>62.45</v>
      </c>
      <c r="CN10" s="24">
        <v>12.93</v>
      </c>
      <c r="CO10" s="7">
        <v>36.5</v>
      </c>
      <c r="CP10" s="7">
        <v>14.21</v>
      </c>
      <c r="CQ10" s="7">
        <v>11.9</v>
      </c>
      <c r="CR10" s="7">
        <v>8.07</v>
      </c>
      <c r="CS10" s="7">
        <v>1374.67</v>
      </c>
      <c r="CT10" s="7">
        <v>1274.17</v>
      </c>
      <c r="CU10" s="7">
        <v>1374.14</v>
      </c>
      <c r="CV10" s="7">
        <v>852.43</v>
      </c>
      <c r="CW10" s="7">
        <v>103.9</v>
      </c>
      <c r="CX10" s="7">
        <v>23.33</v>
      </c>
      <c r="CY10" s="7">
        <v>98.39</v>
      </c>
      <c r="CZ10" s="7">
        <v>0.47</v>
      </c>
      <c r="DA10" s="7">
        <v>92.24</v>
      </c>
      <c r="DB10" s="7">
        <v>15.58</v>
      </c>
      <c r="DC10" s="7">
        <v>8.58</v>
      </c>
      <c r="DD10" s="7">
        <v>7.38</v>
      </c>
      <c r="DE10" s="7">
        <v>4094.15</v>
      </c>
      <c r="DF10" s="7">
        <v>5146.1000000000004</v>
      </c>
      <c r="DG10" s="7">
        <v>2385.88</v>
      </c>
      <c r="DH10" s="7">
        <v>1165.3900000000001</v>
      </c>
      <c r="DI10" s="71"/>
    </row>
    <row r="11" spans="1:113">
      <c r="A11" s="5">
        <v>9</v>
      </c>
      <c r="B11" s="6"/>
      <c r="C11" s="7"/>
      <c r="D11" s="140">
        <v>123</v>
      </c>
      <c r="E11" s="50">
        <v>4.9000000000000004</v>
      </c>
      <c r="F11" s="7">
        <v>70.78</v>
      </c>
      <c r="G11" s="19">
        <v>4.9000000000000004</v>
      </c>
      <c r="H11" s="53">
        <v>4.9000000000000004</v>
      </c>
      <c r="I11" s="50">
        <v>4.2699999999999996</v>
      </c>
      <c r="J11" s="7">
        <v>13.98</v>
      </c>
      <c r="K11" s="7">
        <v>1.1499999999999999</v>
      </c>
      <c r="L11" s="51">
        <v>0.06</v>
      </c>
      <c r="M11" s="46">
        <v>12.2</v>
      </c>
      <c r="N11" s="7">
        <v>474.67</v>
      </c>
      <c r="O11" s="7">
        <v>12.2</v>
      </c>
      <c r="P11" s="63">
        <v>12.2</v>
      </c>
      <c r="Q11" s="50">
        <v>485.67</v>
      </c>
      <c r="R11" s="7">
        <v>2040.93</v>
      </c>
      <c r="S11" s="7">
        <v>91.34</v>
      </c>
      <c r="T11" s="63">
        <v>1304.79</v>
      </c>
      <c r="U11" s="50">
        <v>4.9000000000000004</v>
      </c>
      <c r="V11" s="7">
        <v>118.73</v>
      </c>
      <c r="W11" s="7">
        <v>4.9000000000000004</v>
      </c>
      <c r="X11" s="51">
        <v>4.9000000000000004</v>
      </c>
      <c r="Y11" s="46">
        <v>274.54000000000002</v>
      </c>
      <c r="Z11" s="7">
        <v>1542.77</v>
      </c>
      <c r="AA11" s="7">
        <v>133.19999999999999</v>
      </c>
      <c r="AB11" s="7">
        <v>147.80000000000001</v>
      </c>
      <c r="AC11" s="7">
        <v>15.07</v>
      </c>
      <c r="AD11" s="7">
        <v>73.290000000000006</v>
      </c>
      <c r="AE11" s="7">
        <v>13.33</v>
      </c>
      <c r="AF11" s="7">
        <v>0.7</v>
      </c>
      <c r="AG11" s="7">
        <v>73.2</v>
      </c>
      <c r="AH11" s="7">
        <v>1338.06</v>
      </c>
      <c r="AI11" s="7">
        <v>73.2</v>
      </c>
      <c r="AJ11" s="7">
        <v>73.2</v>
      </c>
      <c r="AK11" s="7">
        <v>26.7</v>
      </c>
      <c r="AL11" s="7">
        <v>193.43</v>
      </c>
      <c r="AM11" s="7">
        <v>47.57</v>
      </c>
      <c r="AN11" s="7">
        <v>4.9000000000000004</v>
      </c>
      <c r="AO11" s="40">
        <v>67.239999999999995</v>
      </c>
      <c r="AP11" s="40">
        <v>46.78</v>
      </c>
      <c r="AQ11" s="40">
        <v>33.369999999999997</v>
      </c>
      <c r="AR11" s="40">
        <v>25.57</v>
      </c>
      <c r="AS11" s="7">
        <v>270.76</v>
      </c>
      <c r="AT11" s="7">
        <v>1008</v>
      </c>
      <c r="AU11" s="7">
        <v>342.33</v>
      </c>
      <c r="AV11" s="7">
        <v>12.2</v>
      </c>
      <c r="AW11" s="7">
        <v>172.17</v>
      </c>
      <c r="AX11" s="7">
        <v>649.23</v>
      </c>
      <c r="AY11" s="7">
        <v>65.55</v>
      </c>
      <c r="AZ11" s="7">
        <v>160.82</v>
      </c>
      <c r="BA11" s="7">
        <v>13772.89</v>
      </c>
      <c r="BB11" s="7">
        <v>15125.33</v>
      </c>
      <c r="BC11" s="7">
        <v>10703.84</v>
      </c>
      <c r="BD11" s="7">
        <v>20408.310000000001</v>
      </c>
      <c r="BE11" s="7">
        <v>16.16</v>
      </c>
      <c r="BF11" s="7">
        <v>21.84</v>
      </c>
      <c r="BG11" s="7">
        <v>12.28</v>
      </c>
      <c r="BH11" s="7">
        <v>9.35</v>
      </c>
      <c r="BI11" s="7">
        <v>186.42</v>
      </c>
      <c r="BJ11" s="7">
        <v>313.25</v>
      </c>
      <c r="BK11" s="7">
        <v>14.6</v>
      </c>
      <c r="BL11" s="7">
        <v>14.6</v>
      </c>
      <c r="BM11" s="7">
        <v>52.56</v>
      </c>
      <c r="BN11" s="7">
        <v>137.85</v>
      </c>
      <c r="BO11" s="7">
        <v>54.34</v>
      </c>
      <c r="BP11" s="7">
        <v>7.04</v>
      </c>
      <c r="BQ11" s="7">
        <v>31.23</v>
      </c>
      <c r="BR11" s="7">
        <v>107.51</v>
      </c>
      <c r="BS11" s="7">
        <v>7.3</v>
      </c>
      <c r="BT11" s="7">
        <v>7.3</v>
      </c>
      <c r="BU11" s="7">
        <v>777.89</v>
      </c>
      <c r="BV11" s="7">
        <v>3468.84</v>
      </c>
      <c r="BW11" s="7">
        <v>619.87</v>
      </c>
      <c r="BX11" s="7">
        <v>740.07</v>
      </c>
      <c r="BY11" s="7">
        <v>730.79</v>
      </c>
      <c r="BZ11" s="7">
        <v>1782.56</v>
      </c>
      <c r="CA11" s="7">
        <v>1039.6199999999999</v>
      </c>
      <c r="CB11" s="7">
        <v>1111.8800000000001</v>
      </c>
      <c r="CC11" s="7">
        <v>396.3</v>
      </c>
      <c r="CD11" s="7">
        <v>190.21</v>
      </c>
      <c r="CE11" s="7">
        <v>271.5</v>
      </c>
      <c r="CF11" s="7">
        <v>332.09</v>
      </c>
      <c r="CG11" s="7">
        <v>16.149999999999999</v>
      </c>
      <c r="CH11" s="7">
        <v>215.39</v>
      </c>
      <c r="CI11" s="7">
        <v>36.299999999999997</v>
      </c>
      <c r="CJ11" s="7">
        <v>14.6</v>
      </c>
      <c r="CK11" s="24">
        <v>24.82</v>
      </c>
      <c r="CL11" s="24">
        <v>91.71</v>
      </c>
      <c r="CM11" s="24">
        <v>7.92</v>
      </c>
      <c r="CN11" s="24">
        <v>16.809999999999999</v>
      </c>
      <c r="CO11" s="7">
        <v>20.03</v>
      </c>
      <c r="CP11" s="7">
        <v>43.8</v>
      </c>
      <c r="CQ11" s="7">
        <v>13.53</v>
      </c>
      <c r="CR11" s="7">
        <v>13.72</v>
      </c>
      <c r="CS11" s="7">
        <v>2461.1999999999998</v>
      </c>
      <c r="CT11" s="7">
        <v>1729.48</v>
      </c>
      <c r="CU11" s="7">
        <v>1944.75</v>
      </c>
      <c r="CV11" s="7">
        <v>1944.75</v>
      </c>
      <c r="CW11" s="7">
        <v>17.84</v>
      </c>
      <c r="CX11" s="7">
        <v>112.62</v>
      </c>
      <c r="CY11" s="7">
        <v>23.33</v>
      </c>
      <c r="CZ11" s="7">
        <v>9.08</v>
      </c>
      <c r="DA11" s="7">
        <v>7.38</v>
      </c>
      <c r="DB11" s="7">
        <v>91.44</v>
      </c>
      <c r="DC11" s="7">
        <v>20.56</v>
      </c>
      <c r="DD11" s="7">
        <v>2.4</v>
      </c>
      <c r="DE11" s="7">
        <v>10961.63</v>
      </c>
      <c r="DF11" s="7">
        <v>2957.8</v>
      </c>
      <c r="DG11" s="7">
        <v>4038.65</v>
      </c>
      <c r="DH11" s="7">
        <v>2719.93</v>
      </c>
      <c r="DI11" s="71"/>
    </row>
    <row r="12" spans="1:113">
      <c r="A12" s="67">
        <v>10</v>
      </c>
      <c r="B12" s="6"/>
      <c r="C12" s="7"/>
      <c r="D12" s="140">
        <v>124</v>
      </c>
      <c r="E12" s="50"/>
      <c r="F12" s="7">
        <v>131.72</v>
      </c>
      <c r="G12" s="7">
        <v>4.9000000000000004</v>
      </c>
      <c r="H12" s="51">
        <v>4.9000000000000004</v>
      </c>
      <c r="I12" s="58"/>
      <c r="J12" s="7">
        <v>26.19</v>
      </c>
      <c r="K12" s="7">
        <v>2.31</v>
      </c>
      <c r="L12" s="51">
        <v>4.9000000000000004</v>
      </c>
      <c r="M12" s="46"/>
      <c r="N12" s="7">
        <v>856.22</v>
      </c>
      <c r="O12" s="7">
        <v>12.2</v>
      </c>
      <c r="P12" s="63">
        <v>12.2</v>
      </c>
      <c r="Q12" s="50"/>
      <c r="R12" s="7">
        <v>726.11</v>
      </c>
      <c r="S12" s="7">
        <v>34.9</v>
      </c>
      <c r="T12" s="63">
        <v>711.74</v>
      </c>
      <c r="U12" s="50"/>
      <c r="V12" s="7">
        <v>216.47</v>
      </c>
      <c r="W12" s="7">
        <v>4.9000000000000004</v>
      </c>
      <c r="X12" s="51">
        <v>4.9000000000000004</v>
      </c>
      <c r="Y12" s="46"/>
      <c r="Z12" s="7">
        <v>131.68</v>
      </c>
      <c r="AA12" s="7">
        <v>448.66</v>
      </c>
      <c r="AB12" s="7">
        <v>413.22</v>
      </c>
      <c r="AC12" s="7"/>
      <c r="AD12" s="7">
        <v>172.65</v>
      </c>
      <c r="AE12" s="7">
        <v>11.3</v>
      </c>
      <c r="AF12" s="7">
        <v>3.47</v>
      </c>
      <c r="AG12" s="7">
        <v>73.2</v>
      </c>
      <c r="AH12" s="7">
        <v>2388.5100000000002</v>
      </c>
      <c r="AI12" s="7">
        <v>73.2</v>
      </c>
      <c r="AJ12" s="7">
        <v>73.2</v>
      </c>
      <c r="AK12" s="7"/>
      <c r="AL12" s="7">
        <v>298.45</v>
      </c>
      <c r="AM12" s="7">
        <v>26.7</v>
      </c>
      <c r="AN12" s="7">
        <v>4.9000000000000004</v>
      </c>
      <c r="AO12" s="40"/>
      <c r="AP12" s="40">
        <v>72.22</v>
      </c>
      <c r="AQ12" s="40">
        <v>318.89999999999998</v>
      </c>
      <c r="AR12" s="40">
        <v>164.15</v>
      </c>
      <c r="AS12" s="71"/>
      <c r="AT12" s="7">
        <v>1691.68</v>
      </c>
      <c r="AU12" s="7">
        <v>221.92</v>
      </c>
      <c r="AV12" s="7">
        <v>12.2</v>
      </c>
      <c r="AW12" s="7"/>
      <c r="AX12" s="7">
        <v>38.979999999999997</v>
      </c>
      <c r="AY12" s="7">
        <v>46.01</v>
      </c>
      <c r="AZ12" s="7">
        <v>245.05</v>
      </c>
      <c r="BB12" s="7">
        <v>5391.15</v>
      </c>
      <c r="BC12" s="7">
        <v>5712.2</v>
      </c>
      <c r="BD12" s="7">
        <v>14471.1</v>
      </c>
      <c r="BF12" s="7">
        <v>22.35</v>
      </c>
      <c r="BG12" s="7">
        <v>6.35</v>
      </c>
      <c r="BH12" s="7">
        <v>13.4</v>
      </c>
      <c r="BJ12" s="7">
        <v>461.48</v>
      </c>
      <c r="BK12" s="7">
        <v>14.6</v>
      </c>
      <c r="BL12" s="7">
        <v>14.6</v>
      </c>
      <c r="BN12" s="7">
        <v>194.07</v>
      </c>
      <c r="BO12" s="7">
        <v>38.29</v>
      </c>
      <c r="BP12" s="7">
        <v>4.9000000000000004</v>
      </c>
      <c r="BR12" s="7">
        <v>204.03</v>
      </c>
      <c r="BS12" s="7">
        <v>7.55</v>
      </c>
      <c r="BT12" s="7">
        <v>7.3</v>
      </c>
      <c r="BV12" s="7">
        <v>481.57</v>
      </c>
      <c r="BW12" s="7">
        <v>268.08</v>
      </c>
      <c r="BX12" s="7">
        <v>758.99</v>
      </c>
      <c r="BZ12" s="7">
        <v>2635.14</v>
      </c>
      <c r="CA12" s="7">
        <v>992.93</v>
      </c>
      <c r="CB12" s="7">
        <v>4517.5</v>
      </c>
      <c r="CD12" s="7">
        <v>155.84</v>
      </c>
      <c r="CE12" s="7">
        <v>521.63</v>
      </c>
      <c r="CF12" s="7">
        <v>379.3</v>
      </c>
      <c r="CH12" s="7">
        <v>342.57</v>
      </c>
      <c r="CI12" s="7">
        <v>14.6</v>
      </c>
      <c r="CJ12" s="7">
        <v>14.6</v>
      </c>
      <c r="CL12" s="24">
        <v>44.12</v>
      </c>
      <c r="CM12" s="24">
        <v>6.68</v>
      </c>
      <c r="CN12" s="24">
        <v>49.19</v>
      </c>
      <c r="CP12" s="7">
        <v>38.78</v>
      </c>
      <c r="CQ12" s="7">
        <v>10.68</v>
      </c>
      <c r="CR12" s="7">
        <v>16.100000000000001</v>
      </c>
      <c r="CT12" s="7">
        <v>1328.77</v>
      </c>
      <c r="CU12" s="7">
        <v>1068.22</v>
      </c>
      <c r="CV12" s="7">
        <v>1554.36</v>
      </c>
      <c r="CX12" s="7">
        <v>192.87</v>
      </c>
      <c r="CY12" s="7">
        <v>1.52</v>
      </c>
      <c r="CZ12" s="7">
        <v>24.4</v>
      </c>
      <c r="DB12" s="7">
        <v>152.08000000000001</v>
      </c>
      <c r="DC12" s="7">
        <v>26.45</v>
      </c>
      <c r="DD12" s="7">
        <v>2.4</v>
      </c>
      <c r="DF12" s="7">
        <v>1051.06</v>
      </c>
      <c r="DG12" s="7">
        <v>1019.65</v>
      </c>
      <c r="DH12" s="7">
        <v>1092.31</v>
      </c>
      <c r="DI12" s="71"/>
    </row>
    <row r="13" spans="1:113">
      <c r="A13" s="5">
        <v>11</v>
      </c>
      <c r="B13" s="72"/>
      <c r="C13" s="71"/>
      <c r="D13" s="140"/>
      <c r="E13" s="73"/>
      <c r="F13" s="71"/>
      <c r="G13" s="71"/>
      <c r="H13" s="74"/>
      <c r="I13" s="77"/>
      <c r="J13" s="71"/>
      <c r="K13" s="71"/>
      <c r="L13" s="74"/>
      <c r="M13" s="75"/>
      <c r="N13" s="71"/>
      <c r="O13" s="71"/>
      <c r="P13" s="76"/>
      <c r="Q13" s="73"/>
      <c r="R13" s="71"/>
      <c r="S13" s="71"/>
      <c r="T13" s="76"/>
      <c r="U13" s="73"/>
      <c r="V13" s="71"/>
      <c r="W13" s="71"/>
      <c r="X13" s="74"/>
      <c r="Y13" s="75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DH13" s="71"/>
    </row>
    <row r="14" spans="1:113">
      <c r="A14" s="5">
        <v>12</v>
      </c>
      <c r="B14" s="20"/>
      <c r="C14" s="20" t="s">
        <v>49</v>
      </c>
      <c r="D14" s="141">
        <v>130</v>
      </c>
      <c r="E14" s="54">
        <v>4.9000000000000004</v>
      </c>
      <c r="F14" s="18">
        <v>4.9000000000000004</v>
      </c>
      <c r="G14" s="18">
        <v>4.9000000000000004</v>
      </c>
      <c r="H14" s="55">
        <v>4.9000000000000004</v>
      </c>
      <c r="I14" s="59">
        <v>0.62</v>
      </c>
      <c r="J14" s="18">
        <v>4.9000000000000004</v>
      </c>
      <c r="K14" s="18">
        <v>4.9000000000000004</v>
      </c>
      <c r="L14" s="55">
        <v>4.9000000000000004</v>
      </c>
      <c r="M14" s="46">
        <v>12.2</v>
      </c>
      <c r="N14" s="18">
        <v>12.2</v>
      </c>
      <c r="O14" s="18">
        <v>12.2</v>
      </c>
      <c r="P14" s="64">
        <v>12.2</v>
      </c>
      <c r="Q14" s="50">
        <v>12.2</v>
      </c>
      <c r="R14" s="18">
        <v>12.2</v>
      </c>
      <c r="S14" s="18">
        <v>12.2</v>
      </c>
      <c r="T14" s="65">
        <v>510.7</v>
      </c>
      <c r="U14" s="59">
        <v>4.9000000000000004</v>
      </c>
      <c r="V14" s="20">
        <v>4.9000000000000004</v>
      </c>
      <c r="W14" s="20">
        <v>4.9000000000000004</v>
      </c>
      <c r="X14" s="55">
        <v>4.9000000000000004</v>
      </c>
      <c r="Y14" s="47">
        <v>2.4</v>
      </c>
      <c r="Z14" s="20">
        <v>2.4</v>
      </c>
      <c r="AA14" s="20">
        <v>15.79</v>
      </c>
      <c r="AB14" s="20">
        <v>92.99</v>
      </c>
      <c r="AC14" s="20">
        <v>4.54</v>
      </c>
      <c r="AD14" s="20">
        <v>12.2</v>
      </c>
      <c r="AE14" s="20">
        <v>2.2200000000000002</v>
      </c>
      <c r="AF14" s="20">
        <v>2.46</v>
      </c>
      <c r="AG14" s="20">
        <v>73.2</v>
      </c>
      <c r="AH14" s="20">
        <v>73.2</v>
      </c>
      <c r="AI14" s="20">
        <v>73.2</v>
      </c>
      <c r="AJ14" s="20">
        <v>73.2</v>
      </c>
      <c r="AK14" s="20">
        <v>4.9000000000000004</v>
      </c>
      <c r="AL14" s="20">
        <v>4.9000000000000004</v>
      </c>
      <c r="AM14" s="20">
        <v>4.9000000000000004</v>
      </c>
      <c r="AN14" s="20">
        <v>4.9000000000000004</v>
      </c>
      <c r="AO14" s="39">
        <v>7.3</v>
      </c>
      <c r="AP14" s="39">
        <v>7.3</v>
      </c>
      <c r="AQ14" s="39">
        <v>7.3</v>
      </c>
      <c r="AR14" s="39">
        <v>1.53</v>
      </c>
      <c r="AS14" s="20">
        <v>92.26</v>
      </c>
      <c r="AT14" s="20">
        <v>12.2</v>
      </c>
      <c r="AU14" s="20">
        <v>12.2</v>
      </c>
      <c r="AV14" s="20">
        <v>12.2</v>
      </c>
      <c r="AW14" s="20">
        <v>84.73</v>
      </c>
      <c r="AX14" s="20">
        <v>29.55</v>
      </c>
      <c r="AY14" s="20">
        <v>109.42</v>
      </c>
      <c r="AZ14" s="20">
        <v>134.76</v>
      </c>
      <c r="BA14" s="20">
        <v>7755.03</v>
      </c>
      <c r="BB14" s="20">
        <v>1980.01</v>
      </c>
      <c r="BC14" s="20">
        <v>3015.47</v>
      </c>
      <c r="BD14" s="20">
        <v>12299.3</v>
      </c>
      <c r="BE14" s="20">
        <v>2.4</v>
      </c>
      <c r="BF14" s="20">
        <v>2.79</v>
      </c>
      <c r="BG14" s="20">
        <v>15.64</v>
      </c>
      <c r="BH14" s="20">
        <v>11.3</v>
      </c>
      <c r="BI14" s="20">
        <v>14.6</v>
      </c>
      <c r="BJ14" s="20">
        <v>14.6</v>
      </c>
      <c r="BK14" s="20">
        <v>14.6</v>
      </c>
      <c r="BL14" s="20">
        <v>14.6</v>
      </c>
      <c r="BM14" s="20">
        <v>42.77</v>
      </c>
      <c r="BN14" s="20">
        <v>4.9000000000000004</v>
      </c>
      <c r="BO14" s="20">
        <v>18.73</v>
      </c>
      <c r="BP14" s="20">
        <v>18.73</v>
      </c>
      <c r="BQ14" s="20">
        <v>7.3</v>
      </c>
      <c r="BR14" s="20">
        <v>7.3</v>
      </c>
      <c r="BS14" s="20">
        <v>7.3</v>
      </c>
      <c r="BT14" s="20">
        <v>7.3</v>
      </c>
      <c r="BU14" s="20">
        <v>132.94999999999999</v>
      </c>
      <c r="BV14" s="20">
        <v>287.75</v>
      </c>
      <c r="BW14" s="20">
        <v>254.87</v>
      </c>
      <c r="BX14" s="20">
        <v>411.13</v>
      </c>
      <c r="BY14" s="20">
        <v>788.73</v>
      </c>
      <c r="BZ14" s="20">
        <v>1216.43</v>
      </c>
      <c r="CA14" s="20">
        <v>692.61</v>
      </c>
      <c r="CB14" s="20">
        <v>870.65</v>
      </c>
      <c r="CC14" s="20">
        <v>155.09</v>
      </c>
      <c r="CD14" s="20">
        <v>131.47999999999999</v>
      </c>
      <c r="CE14" s="20">
        <v>172.21</v>
      </c>
      <c r="CF14" s="20">
        <v>212.92</v>
      </c>
      <c r="CG14" s="20">
        <v>14.6</v>
      </c>
      <c r="CH14" s="20">
        <v>14.6</v>
      </c>
      <c r="CI14" s="20">
        <v>14.6</v>
      </c>
      <c r="CJ14" s="20">
        <v>14.6</v>
      </c>
      <c r="CK14" s="24">
        <v>3.33</v>
      </c>
      <c r="CL14" s="24">
        <v>0.06</v>
      </c>
      <c r="CM14" s="24">
        <v>1.89</v>
      </c>
      <c r="CN14" s="24">
        <v>9.84</v>
      </c>
      <c r="CO14" s="20">
        <v>5.62</v>
      </c>
      <c r="CP14" s="20">
        <v>2.33</v>
      </c>
      <c r="CQ14" s="20">
        <v>5.78</v>
      </c>
      <c r="CR14" s="20">
        <v>5.22</v>
      </c>
      <c r="CS14" s="20">
        <v>833.09</v>
      </c>
      <c r="CT14" s="20">
        <v>733.61</v>
      </c>
      <c r="CU14" s="20">
        <v>1128.45</v>
      </c>
      <c r="CV14" s="20">
        <v>847.06</v>
      </c>
      <c r="CW14" s="20">
        <v>24.4</v>
      </c>
      <c r="CX14" s="20">
        <v>24.4</v>
      </c>
      <c r="CY14" s="20">
        <v>24.4</v>
      </c>
      <c r="CZ14" s="20">
        <v>24.4</v>
      </c>
      <c r="DA14" s="20">
        <v>2.4</v>
      </c>
      <c r="DB14" s="20">
        <v>2.4</v>
      </c>
      <c r="DC14" s="20">
        <v>2.4</v>
      </c>
      <c r="DD14" s="20">
        <v>2.4</v>
      </c>
      <c r="DE14" s="20">
        <v>1974.7</v>
      </c>
      <c r="DF14" s="20">
        <v>807.85</v>
      </c>
      <c r="DG14" s="20">
        <v>1681.65</v>
      </c>
      <c r="DH14" s="20">
        <v>2153.0100000000002</v>
      </c>
    </row>
    <row r="15" spans="1:113">
      <c r="A15" s="67">
        <v>13</v>
      </c>
      <c r="B15" s="20"/>
      <c r="C15" s="20"/>
      <c r="D15" s="141">
        <v>131</v>
      </c>
      <c r="E15" s="56">
        <v>4.9000000000000004</v>
      </c>
      <c r="F15" s="19">
        <v>4.9000000000000004</v>
      </c>
      <c r="G15" s="19">
        <v>4.9000000000000004</v>
      </c>
      <c r="H15" s="55">
        <v>4.9000000000000004</v>
      </c>
      <c r="I15" s="59">
        <v>6.05</v>
      </c>
      <c r="J15" s="19">
        <v>4.9000000000000004</v>
      </c>
      <c r="K15" s="19">
        <v>4.9000000000000004</v>
      </c>
      <c r="L15" s="55">
        <v>6.99</v>
      </c>
      <c r="M15" s="47">
        <v>120.88</v>
      </c>
      <c r="N15" s="18">
        <v>12.2</v>
      </c>
      <c r="O15" s="18">
        <v>12.2</v>
      </c>
      <c r="P15" s="64">
        <v>12.2</v>
      </c>
      <c r="Q15" s="59">
        <v>196.63</v>
      </c>
      <c r="R15" s="18">
        <v>12.2</v>
      </c>
      <c r="S15" s="18">
        <v>12.2</v>
      </c>
      <c r="T15" s="65">
        <v>559.03</v>
      </c>
      <c r="U15" s="59">
        <v>48.27</v>
      </c>
      <c r="V15" s="20">
        <v>4.9000000000000004</v>
      </c>
      <c r="W15" s="20">
        <v>4.9000000000000004</v>
      </c>
      <c r="X15" s="55">
        <v>58.27</v>
      </c>
      <c r="Y15" s="47">
        <v>50.37</v>
      </c>
      <c r="Z15" s="20">
        <v>2.4</v>
      </c>
      <c r="AA15" s="20">
        <v>27.49</v>
      </c>
      <c r="AB15" s="20">
        <v>156.78</v>
      </c>
      <c r="AC15" s="20">
        <v>31.6</v>
      </c>
      <c r="AD15" s="20">
        <v>2.46</v>
      </c>
      <c r="AE15" s="20">
        <v>0.06</v>
      </c>
      <c r="AF15" s="20">
        <v>11.3</v>
      </c>
      <c r="AG15" s="20">
        <v>459.16</v>
      </c>
      <c r="AH15" s="20">
        <v>73.2</v>
      </c>
      <c r="AI15" s="20">
        <v>73.2</v>
      </c>
      <c r="AJ15" s="20">
        <v>1360.78</v>
      </c>
      <c r="AK15" s="20">
        <v>99.35</v>
      </c>
      <c r="AL15" s="20">
        <v>4.9000000000000004</v>
      </c>
      <c r="AM15" s="20">
        <v>4.9000000000000004</v>
      </c>
      <c r="AN15" s="20">
        <v>41.24</v>
      </c>
      <c r="AO15" s="39">
        <v>11.59</v>
      </c>
      <c r="AP15" s="39">
        <v>7.3</v>
      </c>
      <c r="AQ15" s="39">
        <v>7.3</v>
      </c>
      <c r="AR15" s="39">
        <v>20.52</v>
      </c>
      <c r="AS15" s="20">
        <v>717.66</v>
      </c>
      <c r="AT15" s="20">
        <v>42.58</v>
      </c>
      <c r="AU15" s="20">
        <v>144.81</v>
      </c>
      <c r="AV15" s="20">
        <v>619.45000000000005</v>
      </c>
      <c r="AW15" s="20">
        <v>42.56</v>
      </c>
      <c r="AX15" s="20">
        <v>7.69</v>
      </c>
      <c r="AY15" s="20">
        <v>5.95</v>
      </c>
      <c r="AZ15" s="20">
        <v>182.37</v>
      </c>
      <c r="BA15" s="20">
        <v>6429.71</v>
      </c>
      <c r="BB15" s="20">
        <v>3606.92</v>
      </c>
      <c r="BC15" s="20">
        <v>3119.89</v>
      </c>
      <c r="BD15" s="20">
        <v>8966.34</v>
      </c>
      <c r="BE15" s="20">
        <v>11.51</v>
      </c>
      <c r="BF15" s="20">
        <v>2.4</v>
      </c>
      <c r="BG15" s="20">
        <v>7.58</v>
      </c>
      <c r="BH15" s="20">
        <v>26.88</v>
      </c>
      <c r="BI15" s="20">
        <v>14.6</v>
      </c>
      <c r="BJ15" s="20">
        <v>14.6</v>
      </c>
      <c r="BK15" s="20">
        <v>14.6</v>
      </c>
      <c r="BL15" s="20">
        <v>289.01</v>
      </c>
      <c r="BM15" s="20">
        <v>93.19</v>
      </c>
      <c r="BN15" s="20">
        <v>4.9000000000000004</v>
      </c>
      <c r="BO15" s="20">
        <v>4.9000000000000004</v>
      </c>
      <c r="BP15" s="20">
        <v>39.450000000000003</v>
      </c>
      <c r="BQ15" s="20">
        <v>52.9</v>
      </c>
      <c r="BR15" s="20">
        <v>7.3</v>
      </c>
      <c r="BS15" s="20">
        <v>7.3</v>
      </c>
      <c r="BT15" s="20">
        <v>59.64</v>
      </c>
      <c r="BU15" s="20">
        <v>140.21</v>
      </c>
      <c r="BV15" s="20">
        <v>61.2</v>
      </c>
      <c r="BW15" s="20">
        <v>77.42</v>
      </c>
      <c r="BX15" s="20">
        <v>1246.03</v>
      </c>
      <c r="BY15" s="20">
        <v>1392.57</v>
      </c>
      <c r="BZ15" s="20">
        <v>889.53</v>
      </c>
      <c r="CA15" s="20">
        <v>810.3</v>
      </c>
      <c r="CB15" s="20">
        <v>1054.58</v>
      </c>
      <c r="CC15" s="20">
        <v>205.7</v>
      </c>
      <c r="CD15" s="20">
        <v>236.6</v>
      </c>
      <c r="CE15" s="20">
        <v>260.43</v>
      </c>
      <c r="CF15" s="20">
        <v>488.74</v>
      </c>
      <c r="CG15" s="20">
        <v>84.53</v>
      </c>
      <c r="CH15" s="20">
        <v>14.6</v>
      </c>
      <c r="CI15" s="20">
        <v>14.6</v>
      </c>
      <c r="CJ15" s="20">
        <v>14.6</v>
      </c>
      <c r="CK15" s="24">
        <v>15.54</v>
      </c>
      <c r="CL15" s="24">
        <v>1.98</v>
      </c>
      <c r="CM15" s="24">
        <v>0.9</v>
      </c>
      <c r="CN15" s="24">
        <v>30.91</v>
      </c>
      <c r="CO15" s="20">
        <v>16.510000000000002</v>
      </c>
      <c r="CP15" s="20">
        <v>7.46</v>
      </c>
      <c r="CQ15" s="20">
        <v>5.46</v>
      </c>
      <c r="CR15" s="20">
        <v>18.66</v>
      </c>
      <c r="CS15" s="20">
        <v>857.79</v>
      </c>
      <c r="CT15" s="20">
        <v>836.32</v>
      </c>
      <c r="CU15" s="20">
        <v>1308.47</v>
      </c>
      <c r="CV15" s="20">
        <v>1392.44</v>
      </c>
      <c r="CW15" s="20">
        <v>46.36</v>
      </c>
      <c r="CX15" s="20">
        <v>24.4</v>
      </c>
      <c r="CY15" s="20">
        <v>24.4</v>
      </c>
      <c r="CZ15" s="20">
        <v>19.23</v>
      </c>
      <c r="DA15" s="20">
        <v>60.16</v>
      </c>
      <c r="DB15" s="20">
        <v>2.4</v>
      </c>
      <c r="DC15" s="20">
        <v>2.4</v>
      </c>
      <c r="DD15" s="20">
        <v>32.44</v>
      </c>
      <c r="DE15" s="20">
        <v>3249.51</v>
      </c>
      <c r="DF15" s="20">
        <v>1628.4</v>
      </c>
      <c r="DG15" s="20">
        <v>1984.18</v>
      </c>
      <c r="DH15" s="20">
        <v>4159.28</v>
      </c>
    </row>
    <row r="16" spans="1:113">
      <c r="A16" s="5">
        <v>14</v>
      </c>
      <c r="B16" s="20"/>
      <c r="C16" s="20"/>
      <c r="D16" s="141">
        <v>132</v>
      </c>
      <c r="E16" s="54">
        <v>4.9000000000000004</v>
      </c>
      <c r="F16" s="18">
        <v>4.9000000000000004</v>
      </c>
      <c r="G16" s="18">
        <v>4.9000000000000004</v>
      </c>
      <c r="H16" s="55">
        <v>4.9000000000000004</v>
      </c>
      <c r="I16" s="54">
        <v>4.9000000000000004</v>
      </c>
      <c r="J16" s="20">
        <v>0.23</v>
      </c>
      <c r="K16" s="20">
        <v>1.73</v>
      </c>
      <c r="L16" s="55">
        <v>1.59</v>
      </c>
      <c r="M16" s="46">
        <v>12.2</v>
      </c>
      <c r="N16" s="18">
        <v>12.2</v>
      </c>
      <c r="O16" s="18">
        <v>12.2</v>
      </c>
      <c r="P16" s="64">
        <v>12.2</v>
      </c>
      <c r="Q16" s="59">
        <v>34.9</v>
      </c>
      <c r="R16" s="18">
        <v>12.2</v>
      </c>
      <c r="S16" s="18">
        <v>12.2</v>
      </c>
      <c r="T16" s="64">
        <v>12.2</v>
      </c>
      <c r="U16" s="59">
        <v>4.9000000000000004</v>
      </c>
      <c r="V16" s="20">
        <v>4.9000000000000004</v>
      </c>
      <c r="W16" s="20">
        <v>4.9000000000000004</v>
      </c>
      <c r="X16" s="55">
        <v>4.9000000000000004</v>
      </c>
      <c r="Y16" s="47">
        <v>53.3</v>
      </c>
      <c r="Z16" s="20">
        <v>53.3</v>
      </c>
      <c r="AA16" s="20">
        <v>110.1</v>
      </c>
      <c r="AB16" s="20">
        <v>310.51</v>
      </c>
      <c r="AC16" s="20">
        <v>1.98</v>
      </c>
      <c r="AD16" s="20">
        <v>16.86</v>
      </c>
      <c r="AE16" s="20">
        <v>14.72</v>
      </c>
      <c r="AF16" s="20">
        <v>14.72</v>
      </c>
      <c r="AG16" s="20">
        <v>73.2</v>
      </c>
      <c r="AH16" s="20">
        <v>73.2</v>
      </c>
      <c r="AI16" s="20">
        <v>73.2</v>
      </c>
      <c r="AJ16" s="20">
        <v>73.2</v>
      </c>
      <c r="AK16" s="20">
        <v>4.9000000000000004</v>
      </c>
      <c r="AL16" s="20">
        <v>4.9000000000000004</v>
      </c>
      <c r="AM16" s="20">
        <v>4.9000000000000004</v>
      </c>
      <c r="AN16" s="20">
        <v>4.9000000000000004</v>
      </c>
      <c r="AO16" s="39">
        <v>7.3</v>
      </c>
      <c r="AP16" s="39">
        <v>0.93</v>
      </c>
      <c r="AQ16" s="39">
        <v>32.74</v>
      </c>
      <c r="AR16" s="39">
        <v>380.1</v>
      </c>
      <c r="AS16" s="20">
        <v>12.2</v>
      </c>
      <c r="AT16" s="20">
        <v>307.38</v>
      </c>
      <c r="AU16" s="20">
        <v>221.92</v>
      </c>
      <c r="AV16" s="20">
        <v>342.33</v>
      </c>
      <c r="AW16" s="20">
        <v>81.25</v>
      </c>
      <c r="AX16" s="20">
        <v>11.49</v>
      </c>
      <c r="AY16" s="20">
        <v>2.4</v>
      </c>
      <c r="AZ16" s="20">
        <v>9.6</v>
      </c>
      <c r="BA16" s="20">
        <v>8272.7199999999993</v>
      </c>
      <c r="BB16" s="20">
        <v>3942.97</v>
      </c>
      <c r="BC16" s="20">
        <v>3467.15</v>
      </c>
      <c r="BD16" s="20">
        <v>7291.89</v>
      </c>
      <c r="BE16" s="20">
        <v>15.04</v>
      </c>
      <c r="BF16" s="20">
        <v>13.35</v>
      </c>
      <c r="BG16" s="20">
        <v>12.82</v>
      </c>
      <c r="BH16" s="20">
        <v>11.14</v>
      </c>
      <c r="BI16" s="20">
        <v>14.6</v>
      </c>
      <c r="BJ16" s="20">
        <v>14.6</v>
      </c>
      <c r="BK16" s="20">
        <v>14.6</v>
      </c>
      <c r="BL16" s="20">
        <v>14.6</v>
      </c>
      <c r="BM16" s="20">
        <v>10.97</v>
      </c>
      <c r="BN16" s="20">
        <v>60.21</v>
      </c>
      <c r="BO16" s="20">
        <v>74.19</v>
      </c>
      <c r="BP16" s="20">
        <v>69.31</v>
      </c>
      <c r="BQ16" s="20">
        <v>7.3</v>
      </c>
      <c r="BR16" s="20">
        <v>7.3</v>
      </c>
      <c r="BS16" s="20">
        <v>7.3</v>
      </c>
      <c r="BT16" s="20">
        <v>11.17</v>
      </c>
      <c r="BU16" s="20">
        <v>2408.42</v>
      </c>
      <c r="BV16" s="20">
        <v>292.08999999999997</v>
      </c>
      <c r="BW16" s="20">
        <v>258.18</v>
      </c>
      <c r="BX16" s="20">
        <v>573.39</v>
      </c>
      <c r="BY16" s="20">
        <v>851.19</v>
      </c>
      <c r="BZ16" s="20">
        <v>1125.6199999999999</v>
      </c>
      <c r="CA16" s="20">
        <v>1997.56</v>
      </c>
      <c r="CB16" s="20">
        <v>943.13</v>
      </c>
      <c r="CC16" s="20">
        <v>277.27</v>
      </c>
      <c r="CD16" s="20">
        <v>197.01</v>
      </c>
      <c r="CE16" s="20">
        <v>298.43</v>
      </c>
      <c r="CF16" s="20">
        <v>466.26</v>
      </c>
      <c r="CG16" s="20">
        <v>14.6</v>
      </c>
      <c r="CH16" s="20">
        <v>14.6</v>
      </c>
      <c r="CI16" s="20">
        <v>14.6</v>
      </c>
      <c r="CJ16" s="20">
        <v>14.6</v>
      </c>
      <c r="CK16" s="24">
        <v>16.809999999999999</v>
      </c>
      <c r="CL16" s="24">
        <v>8.24</v>
      </c>
      <c r="CM16" s="24">
        <v>16.690000000000001</v>
      </c>
      <c r="CN16" s="24">
        <v>11.15</v>
      </c>
      <c r="CO16" s="20">
        <v>6.78</v>
      </c>
      <c r="CP16" s="20">
        <v>4.9000000000000004</v>
      </c>
      <c r="CQ16" s="20">
        <v>8.6</v>
      </c>
      <c r="CR16" s="20">
        <v>5.95</v>
      </c>
      <c r="CS16" s="20">
        <v>895.11</v>
      </c>
      <c r="CT16" s="20">
        <v>840.62</v>
      </c>
      <c r="CU16" s="20">
        <v>1614.75</v>
      </c>
      <c r="CV16" s="20">
        <v>1067.18</v>
      </c>
      <c r="CW16" s="20">
        <v>24.4</v>
      </c>
      <c r="CX16" s="20">
        <v>24.4</v>
      </c>
      <c r="CY16" s="20">
        <v>24.4</v>
      </c>
      <c r="CZ16" s="20">
        <v>24.4</v>
      </c>
      <c r="DA16" s="20">
        <v>2.4</v>
      </c>
      <c r="DB16" s="20">
        <v>31.8</v>
      </c>
      <c r="DC16" s="20">
        <v>36.159999999999997</v>
      </c>
      <c r="DD16" s="20">
        <v>27.83</v>
      </c>
      <c r="DE16" s="20">
        <v>4841.79</v>
      </c>
      <c r="DF16" s="20">
        <v>1778.59</v>
      </c>
      <c r="DG16" s="20">
        <v>2297.1999999999998</v>
      </c>
      <c r="DH16" s="20">
        <v>1935.17</v>
      </c>
    </row>
    <row r="17" spans="1:112">
      <c r="A17" s="5">
        <v>15</v>
      </c>
      <c r="B17" s="20"/>
      <c r="C17" s="20"/>
      <c r="D17" s="141">
        <v>133</v>
      </c>
      <c r="E17" s="56">
        <v>4.9000000000000004</v>
      </c>
      <c r="F17" s="19">
        <v>4.9000000000000004</v>
      </c>
      <c r="G17" s="19">
        <v>4.9000000000000004</v>
      </c>
      <c r="H17" s="55">
        <v>715.25</v>
      </c>
      <c r="I17" s="56">
        <v>4.9000000000000004</v>
      </c>
      <c r="J17" s="20">
        <v>1.44</v>
      </c>
      <c r="K17" s="19">
        <v>4.9000000000000004</v>
      </c>
      <c r="L17" s="55">
        <v>95.02</v>
      </c>
      <c r="M17" s="46">
        <v>12.2</v>
      </c>
      <c r="N17" s="18">
        <v>12.2</v>
      </c>
      <c r="O17" s="18">
        <v>12.2</v>
      </c>
      <c r="P17" s="65">
        <v>1241.3</v>
      </c>
      <c r="Q17" s="59">
        <v>423.4</v>
      </c>
      <c r="R17" s="18">
        <v>12.2</v>
      </c>
      <c r="S17" s="20">
        <v>272.83999999999997</v>
      </c>
      <c r="T17" s="65">
        <v>2004.46</v>
      </c>
      <c r="U17" s="59">
        <v>4.9000000000000004</v>
      </c>
      <c r="V17" s="20">
        <v>4.9000000000000004</v>
      </c>
      <c r="W17" s="20">
        <v>4.9000000000000004</v>
      </c>
      <c r="X17" s="55">
        <v>568.41999999999996</v>
      </c>
      <c r="Y17" s="47">
        <v>72.34</v>
      </c>
      <c r="Z17" s="20">
        <v>50.37</v>
      </c>
      <c r="AA17" s="20">
        <v>88.97</v>
      </c>
      <c r="AB17" s="20">
        <v>901.1</v>
      </c>
      <c r="AC17" s="20">
        <v>1215.5</v>
      </c>
      <c r="AD17" s="20">
        <v>232.9</v>
      </c>
      <c r="AE17" s="20">
        <v>403.27</v>
      </c>
      <c r="AF17" s="20">
        <v>3884.79</v>
      </c>
      <c r="AG17" s="20">
        <v>73.2</v>
      </c>
      <c r="AH17" s="20">
        <v>73.2</v>
      </c>
      <c r="AI17" s="20">
        <v>73.2</v>
      </c>
      <c r="AJ17" s="20">
        <v>8997.52</v>
      </c>
      <c r="AK17" s="20">
        <v>4.9000000000000004</v>
      </c>
      <c r="AL17" s="20">
        <v>12.13</v>
      </c>
      <c r="AM17" s="20">
        <v>4.9000000000000004</v>
      </c>
      <c r="AN17" s="20">
        <v>608.75</v>
      </c>
      <c r="AO17" s="39">
        <v>2.78</v>
      </c>
      <c r="AP17" s="39">
        <v>0.13</v>
      </c>
      <c r="AQ17" s="39">
        <v>7.3</v>
      </c>
      <c r="AR17" s="39">
        <v>745.58</v>
      </c>
      <c r="AS17" s="20">
        <v>12.2</v>
      </c>
      <c r="AT17" s="20">
        <v>168.26</v>
      </c>
      <c r="AU17" s="20">
        <v>12.2</v>
      </c>
      <c r="AV17" s="20">
        <v>3234.62</v>
      </c>
      <c r="AW17" s="20">
        <v>82.58</v>
      </c>
      <c r="AX17" s="20">
        <v>64.13</v>
      </c>
      <c r="AY17" s="20">
        <v>70.2</v>
      </c>
      <c r="AZ17" s="20">
        <v>253.96</v>
      </c>
      <c r="BA17" s="20">
        <v>10459.58</v>
      </c>
      <c r="BB17" s="20">
        <v>3458.15</v>
      </c>
      <c r="BC17" s="20">
        <v>1956.85</v>
      </c>
      <c r="BD17" s="20">
        <v>15502.33</v>
      </c>
      <c r="BE17" s="20">
        <v>72.45</v>
      </c>
      <c r="BF17" s="20">
        <v>34.9</v>
      </c>
      <c r="BG17" s="20">
        <v>46.04</v>
      </c>
      <c r="BH17" s="20">
        <v>267.08999999999997</v>
      </c>
      <c r="BI17" s="20">
        <v>14.6</v>
      </c>
      <c r="BJ17" s="20">
        <v>14.6</v>
      </c>
      <c r="BK17" s="20">
        <v>14.6</v>
      </c>
      <c r="BL17" s="20">
        <v>1499.13</v>
      </c>
      <c r="BM17" s="20">
        <v>4.9000000000000004</v>
      </c>
      <c r="BN17" s="20">
        <v>26.07</v>
      </c>
      <c r="BO17" s="20">
        <v>4.9000000000000004</v>
      </c>
      <c r="BP17" s="20">
        <v>254.06</v>
      </c>
      <c r="BQ17" s="20">
        <v>7.3</v>
      </c>
      <c r="BR17" s="20">
        <v>7.3</v>
      </c>
      <c r="BS17" s="20">
        <v>7.3</v>
      </c>
      <c r="BT17" s="20">
        <v>462.72</v>
      </c>
      <c r="BU17" s="20">
        <v>2566.5700000000002</v>
      </c>
      <c r="BV17" s="20">
        <v>900.81</v>
      </c>
      <c r="BW17" s="20">
        <v>2257.88</v>
      </c>
      <c r="BX17" s="20">
        <v>8201.66</v>
      </c>
      <c r="BY17" s="20">
        <v>1733.84</v>
      </c>
      <c r="BZ17" s="20">
        <v>1488.6</v>
      </c>
      <c r="CA17" s="20">
        <v>2775.28</v>
      </c>
      <c r="CB17" s="20">
        <v>3234.24</v>
      </c>
      <c r="CC17" s="20">
        <v>270.5</v>
      </c>
      <c r="CD17" s="20">
        <v>369.28</v>
      </c>
      <c r="CE17" s="20">
        <v>225.83</v>
      </c>
      <c r="CF17" s="20">
        <v>631.26</v>
      </c>
      <c r="CG17" s="20">
        <v>14.6</v>
      </c>
      <c r="CH17" s="20">
        <v>14.6</v>
      </c>
      <c r="CI17" s="20">
        <v>14.6</v>
      </c>
      <c r="CJ17" s="20">
        <v>868.12</v>
      </c>
      <c r="CK17" s="24">
        <v>354.3</v>
      </c>
      <c r="CL17" s="24">
        <v>153.99</v>
      </c>
      <c r="CM17" s="24">
        <v>184.49</v>
      </c>
      <c r="CN17" s="24">
        <v>764.85</v>
      </c>
      <c r="CO17" s="20">
        <v>301.94</v>
      </c>
      <c r="CP17" s="20">
        <v>103.42</v>
      </c>
      <c r="CQ17" s="20">
        <v>125.34</v>
      </c>
      <c r="CR17" s="20">
        <v>522.67999999999995</v>
      </c>
      <c r="CS17" s="20">
        <v>1061.46</v>
      </c>
      <c r="CT17" s="20">
        <v>1165.78</v>
      </c>
      <c r="CU17" s="20">
        <v>789.74</v>
      </c>
      <c r="CV17" s="20">
        <v>1690.29</v>
      </c>
      <c r="CW17" s="20">
        <v>24.4</v>
      </c>
      <c r="CX17" s="20">
        <v>19.23</v>
      </c>
      <c r="CY17" s="20">
        <v>24.4</v>
      </c>
      <c r="CZ17" s="20">
        <v>656.74</v>
      </c>
      <c r="DA17" s="20">
        <v>2.4</v>
      </c>
      <c r="DB17" s="20">
        <v>15.58</v>
      </c>
      <c r="DC17" s="20">
        <v>2.4</v>
      </c>
      <c r="DD17" s="20">
        <v>226.68</v>
      </c>
      <c r="DE17" s="20">
        <v>1539.24</v>
      </c>
      <c r="DF17" s="20">
        <v>2560.9</v>
      </c>
      <c r="DG17" s="20">
        <v>437.06</v>
      </c>
      <c r="DH17" s="20">
        <v>3796.01</v>
      </c>
    </row>
    <row r="18" spans="1:112">
      <c r="A18" s="67">
        <v>16</v>
      </c>
      <c r="B18" s="9"/>
      <c r="C18" s="9"/>
      <c r="D18" s="141"/>
      <c r="E18" s="78"/>
      <c r="F18" s="79"/>
      <c r="G18" s="80"/>
      <c r="H18" s="81"/>
      <c r="I18" s="78"/>
      <c r="J18" s="9"/>
      <c r="K18" s="80"/>
      <c r="L18" s="81"/>
      <c r="M18" s="75"/>
      <c r="N18" s="82"/>
      <c r="O18" s="82"/>
      <c r="P18" s="83"/>
      <c r="Q18" s="84"/>
      <c r="R18" s="82"/>
      <c r="S18" s="9"/>
      <c r="T18" s="83"/>
      <c r="U18" s="84"/>
      <c r="V18" s="9"/>
      <c r="W18" s="9"/>
      <c r="X18" s="85"/>
      <c r="Y18" s="86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112">
      <c r="A19" s="5">
        <v>17</v>
      </c>
      <c r="B19" s="6">
        <v>57</v>
      </c>
      <c r="C19" s="7" t="s">
        <v>50</v>
      </c>
      <c r="D19" s="140">
        <v>147</v>
      </c>
      <c r="E19" s="54">
        <v>4.9000000000000004</v>
      </c>
      <c r="F19" s="49"/>
      <c r="G19" s="18">
        <v>4.9000000000000004</v>
      </c>
      <c r="H19" s="53">
        <v>4.9000000000000004</v>
      </c>
      <c r="I19" s="54">
        <v>4.9000000000000004</v>
      </c>
      <c r="J19" s="20"/>
      <c r="K19" s="18">
        <v>4.9000000000000004</v>
      </c>
      <c r="L19" s="53">
        <v>4.9000000000000004</v>
      </c>
      <c r="M19" s="48">
        <v>12.2</v>
      </c>
      <c r="N19" s="18"/>
      <c r="O19" s="18">
        <v>12.2</v>
      </c>
      <c r="P19" s="64">
        <v>12.2</v>
      </c>
      <c r="Q19" s="50">
        <v>1246.9100000000001</v>
      </c>
      <c r="R19" s="18"/>
      <c r="S19" s="18">
        <v>12.2</v>
      </c>
      <c r="T19" s="65">
        <v>1411.18</v>
      </c>
      <c r="U19" s="50">
        <v>4.9000000000000004</v>
      </c>
      <c r="V19" s="20"/>
      <c r="W19" s="20">
        <v>4.9000000000000004</v>
      </c>
      <c r="X19" s="55">
        <v>4.9000000000000004</v>
      </c>
      <c r="Y19" s="46">
        <v>244.23</v>
      </c>
      <c r="Z19" s="20"/>
      <c r="AA19" s="20">
        <v>392.77</v>
      </c>
      <c r="AB19" s="20">
        <v>445.93</v>
      </c>
      <c r="AC19" s="7">
        <v>982.4</v>
      </c>
      <c r="AD19" s="20"/>
      <c r="AE19" s="20">
        <v>12.2</v>
      </c>
      <c r="AF19" s="20">
        <v>625.86</v>
      </c>
      <c r="AG19" s="7">
        <v>73.2</v>
      </c>
      <c r="AH19" s="20"/>
      <c r="AI19" s="20">
        <v>73.2</v>
      </c>
      <c r="AJ19" s="20">
        <v>73.2</v>
      </c>
      <c r="AK19" s="7">
        <v>4.9000000000000004</v>
      </c>
      <c r="AL19" s="20"/>
      <c r="AM19" s="20">
        <v>4.9000000000000004</v>
      </c>
      <c r="AN19" s="20">
        <v>4.9000000000000004</v>
      </c>
      <c r="AO19" s="40">
        <v>667.74</v>
      </c>
      <c r="AP19" s="39"/>
      <c r="AQ19" s="39">
        <v>509.36</v>
      </c>
      <c r="AR19" s="39">
        <v>866.89</v>
      </c>
      <c r="AS19" s="7">
        <v>799.29</v>
      </c>
      <c r="AT19" s="9"/>
      <c r="AU19" s="20">
        <v>12.2</v>
      </c>
      <c r="AV19" s="20">
        <v>508.71</v>
      </c>
      <c r="AW19" s="7">
        <v>160.05000000000001</v>
      </c>
      <c r="AY19" s="20">
        <v>67.13</v>
      </c>
      <c r="AZ19" s="20">
        <v>749.15</v>
      </c>
      <c r="BA19" s="7">
        <v>9567.85</v>
      </c>
      <c r="BC19" s="20">
        <v>10761.54</v>
      </c>
      <c r="BD19" s="20">
        <v>14571.85</v>
      </c>
      <c r="BE19" s="7">
        <v>231.32</v>
      </c>
      <c r="BG19" s="20">
        <v>387.33</v>
      </c>
      <c r="BH19" s="20">
        <v>388.45</v>
      </c>
      <c r="BI19" s="7">
        <v>14.6</v>
      </c>
      <c r="BK19" s="20">
        <v>14.6</v>
      </c>
      <c r="BL19" s="20">
        <v>963.61</v>
      </c>
      <c r="BM19" s="7">
        <v>655.67</v>
      </c>
      <c r="BO19" s="20">
        <v>4.9000000000000004</v>
      </c>
      <c r="BP19" s="20">
        <v>571.97</v>
      </c>
      <c r="BQ19" s="7">
        <v>7.3</v>
      </c>
      <c r="BS19" s="20">
        <v>7.3</v>
      </c>
      <c r="BT19" s="20">
        <v>485.28</v>
      </c>
      <c r="BU19" s="7">
        <v>1362.9</v>
      </c>
      <c r="BW19" s="20">
        <v>2844.01</v>
      </c>
      <c r="BX19" s="20">
        <v>4268.88</v>
      </c>
      <c r="BY19" s="7">
        <v>8115.53</v>
      </c>
      <c r="BZ19" s="9"/>
      <c r="CA19" s="20">
        <v>4551.42</v>
      </c>
      <c r="CB19" s="20">
        <v>4024.96</v>
      </c>
      <c r="CC19" s="7">
        <v>1213.48</v>
      </c>
      <c r="CE19" s="20">
        <v>916.88</v>
      </c>
      <c r="CF19" s="20">
        <v>1261.23</v>
      </c>
      <c r="CG19" s="7">
        <v>14.6</v>
      </c>
      <c r="CI19" s="20">
        <v>14.6</v>
      </c>
      <c r="CJ19" s="20">
        <v>1341.57</v>
      </c>
      <c r="CK19" s="24">
        <v>339.87</v>
      </c>
      <c r="CL19" s="1"/>
      <c r="CM19" s="24">
        <v>559.98</v>
      </c>
      <c r="CN19" s="24">
        <v>655.69</v>
      </c>
      <c r="CO19" s="7">
        <v>267.18</v>
      </c>
      <c r="CQ19" s="20">
        <v>263.11</v>
      </c>
      <c r="CR19" s="20">
        <v>355.01</v>
      </c>
      <c r="CS19" s="7">
        <v>3199.78</v>
      </c>
      <c r="CU19" s="20">
        <v>3657.77</v>
      </c>
      <c r="CV19" s="20">
        <v>6939.17</v>
      </c>
      <c r="CW19" s="7">
        <v>24.4</v>
      </c>
      <c r="CY19" s="20">
        <v>24.4</v>
      </c>
      <c r="CZ19" s="20">
        <v>24.4</v>
      </c>
      <c r="DA19" s="7">
        <v>171.71</v>
      </c>
      <c r="DB19" s="9"/>
      <c r="DC19" s="20">
        <v>2.4</v>
      </c>
      <c r="DD19" s="20">
        <v>171.71</v>
      </c>
      <c r="DE19" s="7">
        <v>4495.37</v>
      </c>
      <c r="DG19" s="20">
        <v>5380.53</v>
      </c>
      <c r="DH19" s="20">
        <v>9788.39</v>
      </c>
    </row>
    <row r="20" spans="1:112">
      <c r="A20" s="5">
        <v>18</v>
      </c>
      <c r="B20" s="6">
        <v>59</v>
      </c>
      <c r="C20" s="7"/>
      <c r="D20" s="140">
        <v>148</v>
      </c>
      <c r="E20" s="56">
        <v>4.9000000000000004</v>
      </c>
      <c r="F20" s="49"/>
      <c r="G20" s="19">
        <v>4.9000000000000004</v>
      </c>
      <c r="H20" s="53">
        <v>4.9000000000000004</v>
      </c>
      <c r="I20" s="56">
        <v>4.9000000000000004</v>
      </c>
      <c r="J20" s="20"/>
      <c r="K20" s="19">
        <v>4.9000000000000004</v>
      </c>
      <c r="L20" s="55">
        <v>67.78</v>
      </c>
      <c r="M20" s="48">
        <v>12.2</v>
      </c>
      <c r="N20" s="18"/>
      <c r="O20" s="18">
        <v>12.2</v>
      </c>
      <c r="P20" s="64">
        <v>12.2</v>
      </c>
      <c r="Q20" s="50">
        <v>1859.49</v>
      </c>
      <c r="R20" s="18"/>
      <c r="S20" s="20">
        <v>7587.02</v>
      </c>
      <c r="T20" s="65">
        <v>12487.35</v>
      </c>
      <c r="U20" s="50">
        <v>4.9000000000000004</v>
      </c>
      <c r="V20" s="20"/>
      <c r="W20" s="20">
        <v>4.9000000000000004</v>
      </c>
      <c r="X20" s="55">
        <v>362.33</v>
      </c>
      <c r="Y20" s="46">
        <v>277.08999999999997</v>
      </c>
      <c r="Z20" s="20"/>
      <c r="AA20" s="20">
        <v>3812.27</v>
      </c>
      <c r="AB20" s="20">
        <v>2526.13</v>
      </c>
      <c r="AC20" s="7">
        <v>415.35</v>
      </c>
      <c r="AD20" s="20"/>
      <c r="AE20" s="20">
        <v>415.35</v>
      </c>
      <c r="AF20" s="20">
        <v>1295.33</v>
      </c>
      <c r="AG20" s="7">
        <v>73.2</v>
      </c>
      <c r="AH20" s="20"/>
      <c r="AI20" s="20">
        <v>73.2</v>
      </c>
      <c r="AJ20" s="20">
        <v>73.2</v>
      </c>
      <c r="AK20" s="7">
        <v>4.9000000000000004</v>
      </c>
      <c r="AL20" s="20"/>
      <c r="AM20" s="20">
        <v>4.9000000000000004</v>
      </c>
      <c r="AN20" s="20">
        <v>4.9000000000000004</v>
      </c>
      <c r="AO20" s="40">
        <v>753.87</v>
      </c>
      <c r="AP20" s="39"/>
      <c r="AQ20" s="39">
        <v>979.65</v>
      </c>
      <c r="AR20" s="39">
        <v>1481.82</v>
      </c>
      <c r="AS20" s="7">
        <v>508.71</v>
      </c>
      <c r="AT20" s="9"/>
      <c r="AU20" s="20">
        <v>12.2</v>
      </c>
      <c r="AV20" s="20">
        <v>610.41</v>
      </c>
      <c r="AW20" s="7">
        <v>149.22</v>
      </c>
      <c r="AY20" s="20">
        <v>602.64</v>
      </c>
      <c r="AZ20" s="20">
        <v>0.2</v>
      </c>
      <c r="BA20" s="7">
        <v>7734.54</v>
      </c>
      <c r="BC20" s="20">
        <v>26161.75</v>
      </c>
      <c r="BD20" s="20">
        <v>33945.31</v>
      </c>
      <c r="BE20" s="7">
        <v>118.76</v>
      </c>
      <c r="BG20" s="20">
        <v>532.85</v>
      </c>
      <c r="BH20" s="20">
        <v>522.78</v>
      </c>
      <c r="BI20" s="7">
        <v>14.6</v>
      </c>
      <c r="BK20" s="20">
        <v>14.6</v>
      </c>
      <c r="BL20" s="20">
        <v>1241.7</v>
      </c>
      <c r="BM20" s="7">
        <v>478.43</v>
      </c>
      <c r="BO20" s="20">
        <v>4.9000000000000004</v>
      </c>
      <c r="BP20" s="20">
        <v>478.43</v>
      </c>
      <c r="BQ20" s="7">
        <v>7.3</v>
      </c>
      <c r="BS20" s="20">
        <v>236.2</v>
      </c>
      <c r="BT20" s="20">
        <v>443.05</v>
      </c>
      <c r="BU20" s="7">
        <v>995.28</v>
      </c>
      <c r="BW20" s="20">
        <v>4395.8999999999996</v>
      </c>
      <c r="BX20" s="20">
        <v>14202.06</v>
      </c>
      <c r="BY20" s="7">
        <v>5075.12</v>
      </c>
      <c r="BZ20" s="9"/>
      <c r="CA20" s="20">
        <v>4513.08</v>
      </c>
      <c r="CB20" s="20">
        <v>8606.67</v>
      </c>
      <c r="CC20" s="7">
        <v>1110.6500000000001</v>
      </c>
      <c r="CE20" s="20">
        <v>1534.14</v>
      </c>
      <c r="CF20" s="20">
        <v>1743.73</v>
      </c>
      <c r="CG20" s="7">
        <v>14.6</v>
      </c>
      <c r="CI20" s="20">
        <v>14.6</v>
      </c>
      <c r="CJ20" s="20">
        <v>1692.97</v>
      </c>
      <c r="CK20" s="24">
        <v>307.36</v>
      </c>
      <c r="CL20" s="1"/>
      <c r="CM20" s="24">
        <v>605.58000000000004</v>
      </c>
      <c r="CN20" s="24">
        <v>931.45</v>
      </c>
      <c r="CO20" s="7">
        <v>219.77</v>
      </c>
      <c r="CQ20" s="20">
        <v>378.42</v>
      </c>
      <c r="CR20" s="20">
        <v>424.42</v>
      </c>
      <c r="CS20" s="7">
        <v>2946.55</v>
      </c>
      <c r="CU20" s="20">
        <v>9275</v>
      </c>
      <c r="CV20" s="20">
        <v>8972.11</v>
      </c>
      <c r="CW20" s="7">
        <v>24.4</v>
      </c>
      <c r="CY20" s="20">
        <v>2774.5</v>
      </c>
      <c r="CZ20" s="20">
        <v>2774.5</v>
      </c>
      <c r="DA20" s="7">
        <v>128.29</v>
      </c>
      <c r="DB20" s="9"/>
      <c r="DC20" s="20">
        <v>2.4</v>
      </c>
      <c r="DD20" s="20">
        <v>164.71</v>
      </c>
      <c r="DE20" s="7">
        <v>4793.57</v>
      </c>
      <c r="DG20" s="20">
        <v>10843.01</v>
      </c>
      <c r="DH20" s="23">
        <v>12067</v>
      </c>
    </row>
    <row r="21" spans="1:112">
      <c r="A21" s="67">
        <v>19</v>
      </c>
      <c r="B21" s="6">
        <v>60</v>
      </c>
      <c r="C21" s="7"/>
      <c r="D21" s="140">
        <v>149</v>
      </c>
      <c r="E21" s="54">
        <v>4.9000000000000004</v>
      </c>
      <c r="F21" s="49"/>
      <c r="G21" s="19">
        <v>4.9000000000000004</v>
      </c>
      <c r="H21" s="53">
        <v>4.9000000000000004</v>
      </c>
      <c r="I21" s="54">
        <v>4.9000000000000004</v>
      </c>
      <c r="J21" s="20"/>
      <c r="K21" s="19">
        <v>4.9000000000000004</v>
      </c>
      <c r="L21" s="55">
        <v>75.45</v>
      </c>
      <c r="M21" s="48">
        <v>12.2</v>
      </c>
      <c r="N21" s="18"/>
      <c r="O21" s="18">
        <v>12.2</v>
      </c>
      <c r="P21" s="65">
        <v>765.26</v>
      </c>
      <c r="Q21" s="50">
        <v>1911.56</v>
      </c>
      <c r="R21" s="18"/>
      <c r="S21" s="20">
        <v>4347.3100000000004</v>
      </c>
      <c r="T21" s="65">
        <v>6092.89</v>
      </c>
      <c r="U21" s="50">
        <v>4.9000000000000004</v>
      </c>
      <c r="V21" s="20"/>
      <c r="W21" s="20">
        <v>4.9000000000000004</v>
      </c>
      <c r="X21" s="55">
        <v>431.27</v>
      </c>
      <c r="Y21" s="46">
        <v>273.62</v>
      </c>
      <c r="Z21" s="20"/>
      <c r="AA21" s="20">
        <v>946.06</v>
      </c>
      <c r="AB21" s="20">
        <v>735.33</v>
      </c>
      <c r="AC21" s="7">
        <v>763.99</v>
      </c>
      <c r="AD21" s="20"/>
      <c r="AE21" s="20">
        <v>1196.27</v>
      </c>
      <c r="AF21" s="20">
        <v>1501.77</v>
      </c>
      <c r="AG21" s="7">
        <v>73.2</v>
      </c>
      <c r="AH21" s="20"/>
      <c r="AI21" s="20">
        <v>73.2</v>
      </c>
      <c r="AJ21" s="20">
        <v>3593.6</v>
      </c>
      <c r="AK21" s="7">
        <v>4.9000000000000004</v>
      </c>
      <c r="AL21" s="20"/>
      <c r="AM21" s="20">
        <v>4.9000000000000004</v>
      </c>
      <c r="AN21" s="20">
        <v>4.9000000000000004</v>
      </c>
      <c r="AO21" s="40">
        <v>724.6</v>
      </c>
      <c r="AP21" s="39"/>
      <c r="AQ21" s="39">
        <v>1125.69</v>
      </c>
      <c r="AR21" s="39">
        <v>1010.3</v>
      </c>
      <c r="AS21" s="7">
        <v>610.41</v>
      </c>
      <c r="AT21" s="9"/>
      <c r="AU21" s="20">
        <v>49.77</v>
      </c>
      <c r="AV21" s="20">
        <v>214.26</v>
      </c>
      <c r="AW21" s="7">
        <v>179.24</v>
      </c>
      <c r="AY21" s="20">
        <v>1356.78</v>
      </c>
      <c r="AZ21" s="20">
        <v>168.64</v>
      </c>
      <c r="BA21" s="7">
        <v>20658.98</v>
      </c>
      <c r="BC21" s="20">
        <v>20780.14</v>
      </c>
      <c r="BD21" s="20">
        <v>12766.84</v>
      </c>
      <c r="BE21" s="7">
        <v>150.47999999999999</v>
      </c>
      <c r="BG21" s="20">
        <v>489.65</v>
      </c>
      <c r="BH21" s="20">
        <v>275.52</v>
      </c>
      <c r="BI21" s="7">
        <v>14.6</v>
      </c>
      <c r="BK21" s="20">
        <v>103.95</v>
      </c>
      <c r="BL21" s="20">
        <v>14.6</v>
      </c>
      <c r="BM21" s="7">
        <v>634.39</v>
      </c>
      <c r="BO21" s="20">
        <v>4.9000000000000004</v>
      </c>
      <c r="BP21" s="20">
        <v>4.9000000000000004</v>
      </c>
      <c r="BQ21" s="7">
        <v>7.3</v>
      </c>
      <c r="BS21" s="20">
        <v>7.3</v>
      </c>
      <c r="BT21" s="20">
        <v>7.3</v>
      </c>
      <c r="BU21" s="7">
        <v>1518.11</v>
      </c>
      <c r="BW21" s="20">
        <v>9375.61</v>
      </c>
      <c r="BX21" s="20">
        <v>3944.39</v>
      </c>
      <c r="BY21" s="7">
        <v>4110.3100000000004</v>
      </c>
      <c r="BZ21" s="9"/>
      <c r="CA21" s="20">
        <v>7264.05</v>
      </c>
      <c r="CB21" s="20">
        <v>5193.7</v>
      </c>
      <c r="CC21" s="7">
        <v>1147.56</v>
      </c>
      <c r="CE21" s="20">
        <v>1504.59</v>
      </c>
      <c r="CF21" s="20">
        <v>1206.18</v>
      </c>
      <c r="CG21" s="7">
        <v>14.6</v>
      </c>
      <c r="CI21" s="20">
        <v>14.6</v>
      </c>
      <c r="CJ21" s="20">
        <v>14.6</v>
      </c>
      <c r="CK21" s="24">
        <v>453.12</v>
      </c>
      <c r="CL21" s="1"/>
      <c r="CM21" s="24">
        <v>697.27</v>
      </c>
      <c r="CN21" s="24">
        <v>490.97</v>
      </c>
      <c r="CO21" s="7">
        <v>285.89999999999998</v>
      </c>
      <c r="CQ21" s="20">
        <v>384.87</v>
      </c>
      <c r="CR21" s="20">
        <v>314.7</v>
      </c>
      <c r="CS21" s="7">
        <v>6600.3</v>
      </c>
      <c r="CU21" s="20">
        <v>9264.9599999999991</v>
      </c>
      <c r="CV21" s="20">
        <v>4839.1400000000003</v>
      </c>
      <c r="CW21" s="7">
        <v>24.4</v>
      </c>
      <c r="CY21" s="20">
        <v>2486.85</v>
      </c>
      <c r="CZ21" s="20">
        <v>2486.85</v>
      </c>
      <c r="DA21" s="7">
        <v>139.18</v>
      </c>
      <c r="DB21" s="9"/>
      <c r="DC21" s="20">
        <v>2.4</v>
      </c>
      <c r="DD21" s="20">
        <v>2.4</v>
      </c>
      <c r="DE21" s="7">
        <v>5949.2</v>
      </c>
      <c r="DG21" s="20">
        <v>10786.36</v>
      </c>
      <c r="DH21" s="20">
        <v>5821.25</v>
      </c>
    </row>
    <row r="22" spans="1:112">
      <c r="A22" s="5">
        <v>20</v>
      </c>
      <c r="B22" s="6"/>
      <c r="C22" s="7"/>
      <c r="D22" s="140">
        <v>150</v>
      </c>
      <c r="E22" s="54"/>
      <c r="F22" s="49"/>
      <c r="G22" s="19"/>
      <c r="H22" s="53"/>
      <c r="I22" s="54"/>
      <c r="J22" s="20"/>
      <c r="K22" s="19"/>
      <c r="L22" s="55"/>
      <c r="M22" s="48"/>
      <c r="N22" s="18"/>
      <c r="O22" s="18"/>
      <c r="P22" s="65"/>
      <c r="Q22" s="50"/>
      <c r="R22" s="18"/>
      <c r="S22" s="20"/>
      <c r="T22" s="65"/>
      <c r="U22" s="50"/>
      <c r="V22" s="20"/>
      <c r="W22" s="20"/>
      <c r="X22" s="55"/>
      <c r="Y22" s="46"/>
      <c r="Z22" s="20"/>
      <c r="AA22" s="20"/>
      <c r="AB22" s="20"/>
      <c r="AC22" s="7"/>
      <c r="AD22" s="20"/>
      <c r="AE22" s="20"/>
      <c r="AF22" s="20"/>
      <c r="AG22" s="7"/>
      <c r="AH22" s="20"/>
      <c r="AI22" s="20"/>
      <c r="AJ22" s="20"/>
      <c r="AK22" s="7"/>
      <c r="AL22" s="20"/>
      <c r="AM22" s="20"/>
      <c r="AN22" s="20"/>
      <c r="AO22" s="40"/>
      <c r="AP22" s="39"/>
      <c r="AQ22" s="39"/>
      <c r="AR22" s="39"/>
      <c r="AS22" s="7"/>
      <c r="AT22" s="9"/>
      <c r="AU22" s="7"/>
      <c r="AV22" s="20"/>
      <c r="AW22" s="7"/>
      <c r="AY22" s="20"/>
      <c r="BA22" s="7"/>
      <c r="BC22" s="20"/>
      <c r="BI22" s="7"/>
      <c r="BM22" s="7"/>
      <c r="BU22" s="7"/>
      <c r="DA22" s="7"/>
    </row>
    <row r="23" spans="1:112">
      <c r="A23" s="5">
        <v>21</v>
      </c>
      <c r="B23" s="72"/>
      <c r="C23" s="71"/>
      <c r="D23" s="140"/>
      <c r="E23" s="87"/>
      <c r="F23" s="88"/>
      <c r="G23" s="80"/>
      <c r="H23" s="89"/>
      <c r="I23" s="87"/>
      <c r="J23" s="9"/>
      <c r="K23" s="80"/>
      <c r="L23" s="85"/>
      <c r="M23" s="90"/>
      <c r="N23" s="82"/>
      <c r="O23" s="82"/>
      <c r="P23" s="83"/>
      <c r="Q23" s="73"/>
      <c r="R23" s="82"/>
      <c r="S23" s="9"/>
      <c r="T23" s="83"/>
      <c r="U23" s="73"/>
      <c r="V23" s="9"/>
      <c r="W23" s="9"/>
      <c r="X23" s="85"/>
      <c r="Y23" s="75"/>
      <c r="Z23" s="9"/>
      <c r="AA23" s="9"/>
      <c r="AB23" s="9"/>
      <c r="AC23" s="71"/>
      <c r="AD23" s="9"/>
      <c r="AE23" s="9"/>
      <c r="AF23" s="9"/>
      <c r="AG23" s="71"/>
      <c r="AH23" s="9"/>
      <c r="AI23" s="9"/>
      <c r="AJ23" s="9"/>
      <c r="AK23" s="71"/>
      <c r="AL23" s="9"/>
      <c r="AM23" s="9"/>
      <c r="AN23" s="9"/>
      <c r="AO23" s="71"/>
      <c r="AP23" s="9"/>
      <c r="AQ23" s="9"/>
      <c r="AR23" s="9"/>
      <c r="AS23" s="71"/>
      <c r="AT23" s="9"/>
      <c r="AU23" s="9"/>
      <c r="AV23" s="9"/>
      <c r="AW23" s="71"/>
    </row>
    <row r="24" spans="1:112">
      <c r="A24" s="67">
        <v>22</v>
      </c>
      <c r="B24" s="22">
        <v>221</v>
      </c>
      <c r="C24" s="20" t="s">
        <v>51</v>
      </c>
      <c r="D24" s="141">
        <v>191</v>
      </c>
      <c r="E24" s="54">
        <v>4.9000000000000004</v>
      </c>
      <c r="F24" s="18">
        <v>4.9000000000000004</v>
      </c>
      <c r="G24" s="18">
        <v>4.9000000000000004</v>
      </c>
      <c r="H24" s="52">
        <v>4.9000000000000004</v>
      </c>
      <c r="I24" s="54">
        <v>4.9000000000000004</v>
      </c>
      <c r="J24" s="18">
        <v>4.9000000000000004</v>
      </c>
      <c r="K24" s="18">
        <v>4.9000000000000004</v>
      </c>
      <c r="L24" s="55">
        <v>0.46</v>
      </c>
      <c r="M24" s="48">
        <v>12.2</v>
      </c>
      <c r="N24" s="18">
        <v>12.2</v>
      </c>
      <c r="O24" s="18">
        <v>12.2</v>
      </c>
      <c r="P24" s="64">
        <v>12.2</v>
      </c>
      <c r="Q24" s="59">
        <v>960.05</v>
      </c>
      <c r="R24" s="20">
        <v>1426.89</v>
      </c>
      <c r="S24" s="20">
        <v>1859.49</v>
      </c>
      <c r="T24" s="64">
        <v>12.2</v>
      </c>
      <c r="U24" s="59">
        <v>4.9000000000000004</v>
      </c>
      <c r="V24" s="20">
        <v>4.9000000000000004</v>
      </c>
      <c r="W24" s="20">
        <v>4.9000000000000004</v>
      </c>
      <c r="X24" s="55">
        <v>4.9000000000000004</v>
      </c>
      <c r="Y24" s="47">
        <v>520.67999999999995</v>
      </c>
      <c r="Z24" s="20">
        <v>468.34</v>
      </c>
      <c r="AA24" s="20">
        <v>587.15</v>
      </c>
      <c r="AB24" s="20">
        <v>94.32</v>
      </c>
      <c r="AC24" s="20">
        <v>740.73</v>
      </c>
      <c r="AD24" s="20">
        <v>544.16</v>
      </c>
      <c r="AE24" s="20">
        <v>844.44</v>
      </c>
      <c r="AF24" s="20">
        <v>4.54</v>
      </c>
      <c r="AG24" s="20">
        <v>73.2</v>
      </c>
      <c r="AH24" s="20">
        <v>73.2</v>
      </c>
      <c r="AI24" s="20">
        <v>73.2</v>
      </c>
      <c r="AJ24" s="20">
        <v>73.2</v>
      </c>
      <c r="AK24" s="20">
        <v>4.9000000000000004</v>
      </c>
      <c r="AL24" s="20">
        <v>4.9000000000000004</v>
      </c>
      <c r="AM24" s="20">
        <v>4.9000000000000004</v>
      </c>
      <c r="AN24" s="20">
        <v>4.9000000000000004</v>
      </c>
      <c r="AO24" s="39">
        <v>1338.16</v>
      </c>
      <c r="AP24" s="39">
        <v>1007.29</v>
      </c>
      <c r="AQ24" s="39">
        <v>1348.66</v>
      </c>
      <c r="AR24" s="39">
        <v>38.520000000000003</v>
      </c>
      <c r="AS24" s="20">
        <v>280.44</v>
      </c>
      <c r="AT24" s="20">
        <v>12.2</v>
      </c>
      <c r="AU24" s="20">
        <v>455.37</v>
      </c>
      <c r="AV24" s="20">
        <v>12.2</v>
      </c>
      <c r="AW24" s="20">
        <v>101.7</v>
      </c>
      <c r="AX24" s="20">
        <v>175.92</v>
      </c>
      <c r="AY24" s="20">
        <v>274.95999999999998</v>
      </c>
      <c r="AZ24" s="20">
        <v>153.72</v>
      </c>
      <c r="BA24" s="20">
        <v>19987.66</v>
      </c>
      <c r="BB24" s="20">
        <v>15895.8</v>
      </c>
      <c r="BC24" s="20">
        <v>32780.79</v>
      </c>
      <c r="BD24" s="20">
        <v>14515.92</v>
      </c>
      <c r="BE24" s="20">
        <v>261.27</v>
      </c>
      <c r="BF24" s="20">
        <v>373.77</v>
      </c>
      <c r="BG24" s="20">
        <v>292.27</v>
      </c>
      <c r="BH24" s="20">
        <v>21.36</v>
      </c>
      <c r="BI24" s="20">
        <v>14.6</v>
      </c>
      <c r="BJ24" s="20">
        <v>14.6</v>
      </c>
      <c r="BK24" s="20">
        <v>14.6</v>
      </c>
      <c r="BL24" s="20">
        <v>14.6</v>
      </c>
      <c r="BM24" s="20">
        <v>4.9000000000000004</v>
      </c>
      <c r="BN24" s="20">
        <v>4.9000000000000004</v>
      </c>
      <c r="BO24" s="20">
        <v>4.9000000000000004</v>
      </c>
      <c r="BP24" s="20">
        <v>4.9000000000000004</v>
      </c>
      <c r="BQ24" s="20">
        <v>7.3</v>
      </c>
      <c r="BR24" s="20">
        <v>7.3</v>
      </c>
      <c r="BS24" s="20">
        <v>7.3</v>
      </c>
      <c r="BT24" s="20">
        <v>7.3</v>
      </c>
      <c r="BU24" s="20">
        <v>2049.58</v>
      </c>
      <c r="BV24" s="20">
        <v>3036.99</v>
      </c>
      <c r="BW24" s="20">
        <v>3060.25</v>
      </c>
      <c r="BX24" s="20">
        <v>549.03</v>
      </c>
      <c r="BY24" s="20">
        <v>4046.47</v>
      </c>
      <c r="BZ24" s="20">
        <v>5518.59</v>
      </c>
      <c r="CA24" s="20">
        <v>6843.58</v>
      </c>
      <c r="CB24" s="20">
        <v>534.70000000000005</v>
      </c>
      <c r="CC24" s="20">
        <v>1455.56</v>
      </c>
      <c r="CD24" s="20">
        <v>1312.4</v>
      </c>
      <c r="CE24" s="20">
        <v>1590.48</v>
      </c>
      <c r="CF24" s="20">
        <v>376.86</v>
      </c>
      <c r="CG24" s="20">
        <v>14.6</v>
      </c>
      <c r="CH24" s="20">
        <v>1079.58</v>
      </c>
      <c r="CI24" s="20">
        <v>995.26</v>
      </c>
      <c r="CJ24" s="20">
        <v>14.6</v>
      </c>
      <c r="CK24" s="24">
        <v>618.15</v>
      </c>
      <c r="CL24" s="24">
        <v>589.82000000000005</v>
      </c>
      <c r="CM24" s="24">
        <v>703.96</v>
      </c>
      <c r="CN24" s="24">
        <v>76.25</v>
      </c>
      <c r="CO24" s="20">
        <v>376.23</v>
      </c>
      <c r="CP24" s="20">
        <v>313.23</v>
      </c>
      <c r="CQ24" s="20">
        <v>390.12</v>
      </c>
      <c r="CR24" s="20">
        <v>12.95</v>
      </c>
      <c r="CS24" s="20">
        <v>5108.9799999999996</v>
      </c>
      <c r="CT24" s="20">
        <v>4597.26</v>
      </c>
      <c r="CU24" s="20">
        <v>5652.52</v>
      </c>
      <c r="CV24" s="20">
        <v>2225.4699999999998</v>
      </c>
      <c r="CW24" s="20">
        <v>24.4</v>
      </c>
      <c r="CX24" s="20">
        <v>2120.34</v>
      </c>
      <c r="CY24" s="20">
        <v>24.4</v>
      </c>
      <c r="CZ24" s="20">
        <v>24.4</v>
      </c>
      <c r="DA24" s="20">
        <v>72.88</v>
      </c>
      <c r="DB24" s="20">
        <v>2.4</v>
      </c>
      <c r="DC24" s="20">
        <v>144.07</v>
      </c>
      <c r="DD24" s="20">
        <v>2.4</v>
      </c>
      <c r="DE24" s="20">
        <v>4961.26</v>
      </c>
      <c r="DF24" s="20">
        <v>6175.81</v>
      </c>
      <c r="DG24" s="20">
        <v>5012.46</v>
      </c>
      <c r="DH24" s="20">
        <v>1927.81</v>
      </c>
    </row>
    <row r="25" spans="1:112">
      <c r="A25" s="5">
        <v>23</v>
      </c>
      <c r="B25" s="22">
        <v>222</v>
      </c>
      <c r="C25" s="20"/>
      <c r="D25" s="141">
        <v>192</v>
      </c>
      <c r="E25" s="54">
        <v>4.9000000000000004</v>
      </c>
      <c r="F25" s="18">
        <v>4.9000000000000004</v>
      </c>
      <c r="G25" s="18">
        <v>4.9000000000000004</v>
      </c>
      <c r="H25" s="52">
        <v>4.9000000000000004</v>
      </c>
      <c r="I25" s="54">
        <v>4.9000000000000004</v>
      </c>
      <c r="J25" s="20">
        <v>29.74</v>
      </c>
      <c r="K25" s="18">
        <v>4.9000000000000004</v>
      </c>
      <c r="L25" s="55">
        <v>0.54</v>
      </c>
      <c r="M25" s="48">
        <v>12.2</v>
      </c>
      <c r="N25" s="18">
        <v>12.2</v>
      </c>
      <c r="O25" s="18">
        <v>12.2</v>
      </c>
      <c r="P25" s="64">
        <v>12.2</v>
      </c>
      <c r="Q25" s="54">
        <v>12.2</v>
      </c>
      <c r="R25" s="20">
        <v>2687.33</v>
      </c>
      <c r="S25" s="20">
        <v>1540.56</v>
      </c>
      <c r="T25" s="65">
        <v>112.92</v>
      </c>
      <c r="U25" s="59">
        <v>4.9000000000000004</v>
      </c>
      <c r="V25" s="20">
        <v>470.16</v>
      </c>
      <c r="W25" s="20">
        <v>4.9000000000000004</v>
      </c>
      <c r="X25" s="55">
        <v>4.9000000000000004</v>
      </c>
      <c r="Y25" s="47">
        <v>371.04</v>
      </c>
      <c r="Z25" s="20">
        <v>499.51</v>
      </c>
      <c r="AA25" s="20">
        <v>612.54999999999995</v>
      </c>
      <c r="AB25" s="20">
        <v>248.98</v>
      </c>
      <c r="AC25" s="20">
        <v>1752.34</v>
      </c>
      <c r="AD25" s="20">
        <v>2747.3</v>
      </c>
      <c r="AE25" s="20">
        <v>5275.15</v>
      </c>
      <c r="AF25" s="20">
        <v>318.97000000000003</v>
      </c>
      <c r="AG25" s="20">
        <v>73.2</v>
      </c>
      <c r="AH25" s="20">
        <v>6006.74</v>
      </c>
      <c r="AI25" s="20">
        <v>73.2</v>
      </c>
      <c r="AJ25" s="20">
        <v>73.2</v>
      </c>
      <c r="AK25" s="20">
        <v>4.9000000000000004</v>
      </c>
      <c r="AL25" s="20">
        <v>4.9000000000000004</v>
      </c>
      <c r="AM25" s="20">
        <v>4.9000000000000004</v>
      </c>
      <c r="AN25" s="20">
        <v>4.9000000000000004</v>
      </c>
      <c r="AO25" s="39">
        <v>887.2</v>
      </c>
      <c r="AP25" s="39">
        <v>1271.98</v>
      </c>
      <c r="AQ25" s="39">
        <v>1261.8800000000001</v>
      </c>
      <c r="AR25" s="39">
        <v>81.91</v>
      </c>
      <c r="AS25" s="20">
        <v>753.54</v>
      </c>
      <c r="AT25" s="20">
        <v>2549.63</v>
      </c>
      <c r="AU25" s="20">
        <v>610.41</v>
      </c>
      <c r="AV25" s="20">
        <v>12.2</v>
      </c>
      <c r="AW25" s="20">
        <v>97.93</v>
      </c>
      <c r="AX25" s="20">
        <v>224.44</v>
      </c>
      <c r="AY25" s="20">
        <v>214.96</v>
      </c>
      <c r="AZ25" s="20">
        <v>189.61</v>
      </c>
      <c r="BA25" s="20">
        <v>26139.08</v>
      </c>
      <c r="BB25" s="20">
        <v>30981.89</v>
      </c>
      <c r="BC25" s="20">
        <v>101504.36</v>
      </c>
      <c r="BD25" s="20">
        <v>24732.7</v>
      </c>
      <c r="BE25" s="20">
        <v>253.98</v>
      </c>
      <c r="BF25" s="20">
        <v>413.33</v>
      </c>
      <c r="BG25" s="20">
        <v>532.38</v>
      </c>
      <c r="BH25" s="20">
        <v>36.17</v>
      </c>
      <c r="BI25" s="20">
        <v>14.6</v>
      </c>
      <c r="BJ25" s="20">
        <v>409.11</v>
      </c>
      <c r="BK25" s="20">
        <v>14.6</v>
      </c>
      <c r="BL25" s="20">
        <v>14.6</v>
      </c>
      <c r="BM25" s="20">
        <v>548.19000000000005</v>
      </c>
      <c r="BN25" s="20">
        <v>937.82</v>
      </c>
      <c r="BO25" s="20">
        <v>506.77</v>
      </c>
      <c r="BP25" s="20">
        <v>4.9000000000000004</v>
      </c>
      <c r="BQ25" s="20">
        <v>7.3</v>
      </c>
      <c r="BR25" s="20">
        <v>568.24</v>
      </c>
      <c r="BS25" s="20">
        <v>344.26</v>
      </c>
      <c r="BT25" s="20">
        <v>7.3</v>
      </c>
      <c r="BU25" s="20">
        <v>1645.95</v>
      </c>
      <c r="BV25" s="20">
        <v>2948.67</v>
      </c>
      <c r="BW25" s="20">
        <v>4636.8100000000004</v>
      </c>
      <c r="BX25" s="20">
        <v>555.13</v>
      </c>
      <c r="BY25" s="20">
        <v>1933.19</v>
      </c>
      <c r="BZ25" s="20">
        <v>4316.3500000000004</v>
      </c>
      <c r="CA25" s="20">
        <v>3848.66</v>
      </c>
      <c r="CB25" s="20">
        <v>534.70000000000005</v>
      </c>
      <c r="CC25" s="20">
        <v>1377.73</v>
      </c>
      <c r="CD25" s="20">
        <v>1371.22</v>
      </c>
      <c r="CE25" s="20">
        <v>1575.8</v>
      </c>
      <c r="CF25" s="20">
        <v>757.51</v>
      </c>
      <c r="CG25" s="20">
        <v>14.6</v>
      </c>
      <c r="CH25" s="20">
        <v>995.26</v>
      </c>
      <c r="CI25" s="20">
        <v>14.6</v>
      </c>
      <c r="CJ25" s="20">
        <v>14.6</v>
      </c>
      <c r="CK25" s="24">
        <v>666.01</v>
      </c>
      <c r="CL25" s="24">
        <v>1067.9100000000001</v>
      </c>
      <c r="CM25" s="24">
        <v>1806.21</v>
      </c>
      <c r="CN25" s="24">
        <v>182.56</v>
      </c>
      <c r="CO25" s="20">
        <v>465.42</v>
      </c>
      <c r="CP25" s="20">
        <v>640.53</v>
      </c>
      <c r="CQ25" s="20">
        <v>1097.8699999999999</v>
      </c>
      <c r="CR25" s="20">
        <v>199.65</v>
      </c>
      <c r="CS25" s="20">
        <v>5509.79</v>
      </c>
      <c r="CT25" s="20">
        <v>6378.42</v>
      </c>
      <c r="CU25" s="20">
        <v>6019.39</v>
      </c>
      <c r="CV25" s="20">
        <v>1920.41</v>
      </c>
      <c r="CW25" s="20">
        <v>24.4</v>
      </c>
      <c r="CX25" s="20">
        <v>1553.26</v>
      </c>
      <c r="CY25" s="20">
        <v>24.4</v>
      </c>
      <c r="CZ25" s="20">
        <v>24.4</v>
      </c>
      <c r="DA25" s="20">
        <v>2.4</v>
      </c>
      <c r="DB25" s="20">
        <v>218.85</v>
      </c>
      <c r="DC25" s="20">
        <v>139.18</v>
      </c>
      <c r="DD25" s="20">
        <v>2.4</v>
      </c>
      <c r="DE25" s="20">
        <v>5463.83</v>
      </c>
      <c r="DF25" s="20">
        <v>3712.74</v>
      </c>
      <c r="DG25" s="20">
        <v>6271.6</v>
      </c>
      <c r="DH25" s="20">
        <v>4101.57</v>
      </c>
    </row>
    <row r="26" spans="1:112">
      <c r="A26" s="5">
        <v>24</v>
      </c>
      <c r="B26" s="22">
        <v>223</v>
      </c>
      <c r="C26" s="20"/>
      <c r="D26" s="141">
        <v>193</v>
      </c>
      <c r="E26" s="56">
        <v>4.9000000000000004</v>
      </c>
      <c r="F26" s="19">
        <v>4.9000000000000004</v>
      </c>
      <c r="G26" s="19">
        <v>4.9000000000000004</v>
      </c>
      <c r="H26" s="53">
        <v>4.9000000000000004</v>
      </c>
      <c r="I26" s="56">
        <v>4.9000000000000004</v>
      </c>
      <c r="J26" s="19">
        <v>4.9000000000000004</v>
      </c>
      <c r="K26" s="20">
        <v>47.28</v>
      </c>
      <c r="L26" s="53">
        <v>4.9000000000000004</v>
      </c>
      <c r="M26" s="48">
        <v>12.2</v>
      </c>
      <c r="N26" s="18">
        <v>12.2</v>
      </c>
      <c r="O26" s="18">
        <v>12.2</v>
      </c>
      <c r="P26" s="64">
        <v>12.2</v>
      </c>
      <c r="Q26" s="59">
        <v>1225.17</v>
      </c>
      <c r="R26" s="20">
        <v>1527.35</v>
      </c>
      <c r="S26" s="20">
        <v>2004.53</v>
      </c>
      <c r="T26" s="65">
        <v>372.55</v>
      </c>
      <c r="U26" s="59">
        <v>4.9000000000000004</v>
      </c>
      <c r="V26" s="20">
        <v>4.9000000000000004</v>
      </c>
      <c r="W26" s="20">
        <v>4.9000000000000004</v>
      </c>
      <c r="X26" s="55">
        <v>4.9000000000000004</v>
      </c>
      <c r="Y26" s="47">
        <v>212.35</v>
      </c>
      <c r="Z26" s="20">
        <v>693.43</v>
      </c>
      <c r="AA26" s="20">
        <v>944.25</v>
      </c>
      <c r="AB26" s="20">
        <v>274.07</v>
      </c>
      <c r="AC26" s="20">
        <v>763.99</v>
      </c>
      <c r="AD26" s="20">
        <v>1020.48</v>
      </c>
      <c r="AE26" s="20">
        <v>926.35</v>
      </c>
      <c r="AF26" s="20">
        <v>0.7</v>
      </c>
      <c r="AG26" s="20">
        <v>73.2</v>
      </c>
      <c r="AH26" s="20">
        <v>73.2</v>
      </c>
      <c r="AI26" s="20">
        <v>73.2</v>
      </c>
      <c r="AJ26" s="20">
        <v>73.2</v>
      </c>
      <c r="AK26" s="20">
        <v>4.9000000000000004</v>
      </c>
      <c r="AL26" s="20">
        <v>4.9000000000000004</v>
      </c>
      <c r="AM26" s="20">
        <v>4.9000000000000004</v>
      </c>
      <c r="AN26" s="20">
        <v>4.9000000000000004</v>
      </c>
      <c r="AO26" s="39">
        <v>610.88</v>
      </c>
      <c r="AP26" s="39">
        <v>1068</v>
      </c>
      <c r="AQ26" s="39">
        <v>1391.84</v>
      </c>
      <c r="AR26" s="39">
        <v>17.72</v>
      </c>
      <c r="AS26" s="20">
        <v>534.71</v>
      </c>
      <c r="AT26" s="20">
        <v>753.54</v>
      </c>
      <c r="AU26" s="20">
        <v>399.92</v>
      </c>
      <c r="AV26" s="20">
        <v>12.2</v>
      </c>
      <c r="AW26" s="20">
        <v>97.31</v>
      </c>
      <c r="AX26" s="20">
        <v>188.88</v>
      </c>
      <c r="AY26" s="20">
        <v>809.85</v>
      </c>
      <c r="AZ26" s="20">
        <v>220.34</v>
      </c>
      <c r="BA26" s="20">
        <v>10240.11</v>
      </c>
      <c r="BB26" s="20">
        <v>18144.62</v>
      </c>
      <c r="BC26" s="20">
        <v>76360.539999999994</v>
      </c>
      <c r="BD26" s="20">
        <v>13683.28</v>
      </c>
      <c r="BE26" s="20">
        <v>207.71</v>
      </c>
      <c r="BF26" s="20">
        <v>307.45999999999998</v>
      </c>
      <c r="BG26" s="20">
        <v>389.01</v>
      </c>
      <c r="BH26" s="20">
        <v>15.73</v>
      </c>
      <c r="BI26" s="20">
        <v>14.6</v>
      </c>
      <c r="BJ26" s="20">
        <v>14.6</v>
      </c>
      <c r="BK26" s="20">
        <v>14.6</v>
      </c>
      <c r="BL26" s="20">
        <v>14.6</v>
      </c>
      <c r="BM26" s="20">
        <v>592.02</v>
      </c>
      <c r="BN26" s="20">
        <v>603.88</v>
      </c>
      <c r="BO26" s="20">
        <v>369.62</v>
      </c>
      <c r="BP26" s="20">
        <v>4.9000000000000004</v>
      </c>
      <c r="BQ26" s="20">
        <v>7.3</v>
      </c>
      <c r="BR26" s="20">
        <v>207.94</v>
      </c>
      <c r="BS26" s="20">
        <v>7.3</v>
      </c>
      <c r="BT26" s="20">
        <v>7.3</v>
      </c>
      <c r="BU26" s="20">
        <v>1541.97</v>
      </c>
      <c r="BV26" s="20">
        <v>2584.19</v>
      </c>
      <c r="BW26" s="20">
        <v>4257.7700000000004</v>
      </c>
      <c r="BX26" s="20">
        <v>1784.3</v>
      </c>
      <c r="BY26" s="20">
        <v>3711</v>
      </c>
      <c r="BZ26" s="20">
        <v>3568.07</v>
      </c>
      <c r="CA26" s="20">
        <v>3981.61</v>
      </c>
      <c r="CB26" s="20">
        <v>313.88</v>
      </c>
      <c r="CC26" s="20">
        <v>1166.67</v>
      </c>
      <c r="CD26" s="20">
        <v>1356.95</v>
      </c>
      <c r="CE26" s="20">
        <v>1605.66</v>
      </c>
      <c r="CF26" s="20">
        <v>436.57</v>
      </c>
      <c r="CG26" s="20">
        <v>14.6</v>
      </c>
      <c r="CH26" s="20">
        <v>14.6</v>
      </c>
      <c r="CI26" s="20">
        <v>14.6</v>
      </c>
      <c r="CJ26" s="20">
        <v>14.6</v>
      </c>
      <c r="CK26" s="24">
        <v>384.59</v>
      </c>
      <c r="CL26" s="24">
        <v>547.55999999999995</v>
      </c>
      <c r="CM26" s="24">
        <v>863.49</v>
      </c>
      <c r="CN26" s="24">
        <v>55.29</v>
      </c>
      <c r="CO26" s="20">
        <v>305.64999999999998</v>
      </c>
      <c r="CP26" s="20">
        <v>342.02</v>
      </c>
      <c r="CQ26" s="20">
        <v>429.02</v>
      </c>
      <c r="CR26" s="20">
        <v>25.43</v>
      </c>
      <c r="CS26" s="20">
        <v>3370.4</v>
      </c>
      <c r="CT26" s="20">
        <v>4806.28</v>
      </c>
      <c r="CU26" s="20">
        <v>6861.74</v>
      </c>
      <c r="CV26" s="20">
        <v>1566.08</v>
      </c>
      <c r="CW26" s="20">
        <v>24.4</v>
      </c>
      <c r="CX26" s="20">
        <v>24.4</v>
      </c>
      <c r="CY26" s="20">
        <v>2663.43</v>
      </c>
      <c r="CZ26" s="20">
        <v>24.4</v>
      </c>
      <c r="DA26" s="20">
        <v>139.18</v>
      </c>
      <c r="DB26" s="20">
        <v>175.02</v>
      </c>
      <c r="DC26" s="20">
        <v>2.4</v>
      </c>
      <c r="DD26" s="20">
        <v>2.4</v>
      </c>
      <c r="DE26" s="20">
        <v>6534.11</v>
      </c>
      <c r="DF26" s="20">
        <v>6077.61</v>
      </c>
      <c r="DG26" s="20">
        <v>10024.64</v>
      </c>
      <c r="DH26" s="20">
        <v>4975.0600000000004</v>
      </c>
    </row>
    <row r="27" spans="1:112">
      <c r="A27" s="67">
        <v>25</v>
      </c>
      <c r="B27" s="22"/>
      <c r="C27" s="20"/>
      <c r="D27" s="141">
        <v>194</v>
      </c>
      <c r="E27" s="56">
        <v>4.9000000000000004</v>
      </c>
      <c r="F27" s="19">
        <v>4.9000000000000004</v>
      </c>
      <c r="G27" s="19">
        <v>4.9000000000000004</v>
      </c>
      <c r="H27" s="53">
        <v>4.9000000000000004</v>
      </c>
      <c r="I27" s="59">
        <v>0.46</v>
      </c>
      <c r="J27" s="19">
        <v>4.9000000000000004</v>
      </c>
      <c r="K27" s="23">
        <v>2.09</v>
      </c>
      <c r="L27" s="53">
        <v>4.9000000000000004</v>
      </c>
      <c r="M27" s="48">
        <v>12.2</v>
      </c>
      <c r="N27" s="18">
        <v>12.2</v>
      </c>
      <c r="O27" s="18">
        <v>12.2</v>
      </c>
      <c r="P27" s="64">
        <v>12.2</v>
      </c>
      <c r="Q27" s="54">
        <v>12.2</v>
      </c>
      <c r="R27" s="18">
        <v>12.2</v>
      </c>
      <c r="S27" s="23">
        <v>319.8</v>
      </c>
      <c r="T27" s="65">
        <v>532.11</v>
      </c>
      <c r="U27" s="59">
        <v>4.9000000000000004</v>
      </c>
      <c r="V27" s="20">
        <v>4.9000000000000004</v>
      </c>
      <c r="W27" s="20">
        <v>4.9000000000000004</v>
      </c>
      <c r="X27" s="55">
        <v>4.9000000000000004</v>
      </c>
      <c r="Y27" s="47">
        <v>17.59</v>
      </c>
      <c r="Z27" s="20">
        <v>2.4</v>
      </c>
      <c r="AA27" s="20">
        <v>19.010000000000002</v>
      </c>
      <c r="AB27" s="20">
        <v>36.76</v>
      </c>
      <c r="AC27" s="20">
        <v>8.08</v>
      </c>
      <c r="AD27" s="20">
        <v>12.2</v>
      </c>
      <c r="AE27" s="20">
        <v>6.85</v>
      </c>
      <c r="AF27" s="20">
        <v>12.2</v>
      </c>
      <c r="AG27" s="20">
        <v>73.2</v>
      </c>
      <c r="AH27" s="20">
        <v>73.2</v>
      </c>
      <c r="AI27" s="20">
        <v>73.2</v>
      </c>
      <c r="AJ27" s="20">
        <v>73.2</v>
      </c>
      <c r="AK27" s="20">
        <v>4.9000000000000004</v>
      </c>
      <c r="AL27" s="20">
        <v>4.9000000000000004</v>
      </c>
      <c r="AM27" s="20">
        <v>4.66</v>
      </c>
      <c r="AN27" s="20">
        <v>4.9000000000000004</v>
      </c>
      <c r="AO27" s="39">
        <v>7.3</v>
      </c>
      <c r="AP27" s="39">
        <v>7.3</v>
      </c>
      <c r="AQ27" s="39">
        <v>1.53</v>
      </c>
      <c r="AR27" s="39">
        <v>1.75</v>
      </c>
      <c r="AS27" s="20">
        <v>190.45</v>
      </c>
      <c r="AT27" s="20">
        <v>12.2</v>
      </c>
      <c r="AU27" s="20">
        <v>232.01</v>
      </c>
      <c r="AV27" s="20">
        <v>12.2</v>
      </c>
      <c r="AW27" s="20">
        <v>0.2</v>
      </c>
      <c r="AX27" s="20">
        <v>31.55</v>
      </c>
      <c r="AY27" s="20">
        <v>106.23</v>
      </c>
      <c r="AZ27" s="20">
        <v>187.51</v>
      </c>
      <c r="BA27" s="20">
        <v>2240.83</v>
      </c>
      <c r="BB27" s="20">
        <v>720.29</v>
      </c>
      <c r="BC27" s="23">
        <v>8557.67</v>
      </c>
      <c r="BD27" s="20">
        <v>6151.99</v>
      </c>
      <c r="BE27" s="20">
        <v>2.4</v>
      </c>
      <c r="BF27" s="20">
        <v>2.4</v>
      </c>
      <c r="BG27" s="23">
        <v>2.4</v>
      </c>
      <c r="BH27" s="20">
        <v>2.19</v>
      </c>
      <c r="BI27" s="20">
        <v>14.6</v>
      </c>
      <c r="BJ27" s="20">
        <v>14.6</v>
      </c>
      <c r="BK27" s="20">
        <v>14.6</v>
      </c>
      <c r="BL27" s="20">
        <v>14.6</v>
      </c>
      <c r="BM27" s="20">
        <v>52.56</v>
      </c>
      <c r="BN27" s="20">
        <v>4.9000000000000004</v>
      </c>
      <c r="BO27" s="20">
        <v>57.76</v>
      </c>
      <c r="BP27" s="20">
        <v>18.73</v>
      </c>
      <c r="BQ27" s="20">
        <v>7.3</v>
      </c>
      <c r="BR27" s="20">
        <v>7.3</v>
      </c>
      <c r="BS27" s="20">
        <v>7.3</v>
      </c>
      <c r="BT27" s="20">
        <v>7.3</v>
      </c>
      <c r="BU27" s="20">
        <v>58.43</v>
      </c>
      <c r="BV27" s="20">
        <v>8.42</v>
      </c>
      <c r="BW27" s="20">
        <v>196.45</v>
      </c>
      <c r="BX27" s="20">
        <v>460.96</v>
      </c>
      <c r="BY27" s="20">
        <v>870.65</v>
      </c>
      <c r="BZ27" s="20">
        <v>907.87</v>
      </c>
      <c r="CA27" s="20">
        <v>820.79</v>
      </c>
      <c r="CB27" s="20">
        <v>29.3</v>
      </c>
      <c r="CC27" s="20">
        <v>182.42</v>
      </c>
      <c r="CD27" s="20">
        <v>129.69999999999999</v>
      </c>
      <c r="CE27" s="20">
        <v>335.21</v>
      </c>
      <c r="CF27" s="20">
        <v>339.14</v>
      </c>
      <c r="CG27" s="20">
        <v>14.6</v>
      </c>
      <c r="CH27" s="20">
        <v>14.6</v>
      </c>
      <c r="CI27" s="20">
        <v>14.6</v>
      </c>
      <c r="CJ27" s="20">
        <v>14.6</v>
      </c>
      <c r="CK27" s="24">
        <v>6.68</v>
      </c>
      <c r="CL27" s="24">
        <v>1.06</v>
      </c>
      <c r="CM27" s="24">
        <v>17.63</v>
      </c>
      <c r="CN27" s="24">
        <v>11.81</v>
      </c>
      <c r="CO27" s="20">
        <v>6.86</v>
      </c>
      <c r="CP27" s="20">
        <v>2.46</v>
      </c>
      <c r="CQ27" s="20">
        <v>6.28</v>
      </c>
      <c r="CR27" s="20">
        <v>4.51</v>
      </c>
      <c r="CS27" s="20">
        <v>750.79</v>
      </c>
      <c r="CT27" s="20">
        <v>906.79</v>
      </c>
      <c r="CU27" s="20">
        <v>885.54</v>
      </c>
      <c r="CV27" s="20">
        <v>721.35</v>
      </c>
      <c r="CW27" s="20">
        <v>24.4</v>
      </c>
      <c r="CX27" s="20">
        <v>24.4</v>
      </c>
      <c r="CY27" s="20">
        <v>24.4</v>
      </c>
      <c r="CZ27" s="20">
        <v>24.4</v>
      </c>
      <c r="DA27" s="20">
        <v>13.75</v>
      </c>
      <c r="DB27" s="20">
        <v>2.4</v>
      </c>
      <c r="DC27" s="20">
        <v>9.7100000000000009</v>
      </c>
      <c r="DD27" s="20">
        <v>2.4</v>
      </c>
      <c r="DE27" s="20">
        <v>1794.09</v>
      </c>
      <c r="DF27" s="20">
        <v>1555.8</v>
      </c>
      <c r="DG27" s="20">
        <v>3386.58</v>
      </c>
      <c r="DH27" s="20">
        <v>3668.04</v>
      </c>
    </row>
    <row r="28" spans="1:112">
      <c r="A28" s="5">
        <v>26</v>
      </c>
      <c r="B28" s="22"/>
      <c r="C28" s="20"/>
      <c r="D28" s="141">
        <v>195</v>
      </c>
      <c r="E28" s="56">
        <v>4.9000000000000004</v>
      </c>
      <c r="F28" s="19">
        <v>4.9000000000000004</v>
      </c>
      <c r="G28" s="19">
        <v>4.9000000000000004</v>
      </c>
      <c r="H28" s="53">
        <v>4.9000000000000004</v>
      </c>
      <c r="I28" s="59">
        <v>0.7</v>
      </c>
      <c r="J28" s="19">
        <v>4.9000000000000004</v>
      </c>
      <c r="K28" s="23">
        <v>0.92</v>
      </c>
      <c r="L28" s="55">
        <v>0.39</v>
      </c>
      <c r="M28" s="48">
        <v>12.2</v>
      </c>
      <c r="N28" s="18">
        <v>12.2</v>
      </c>
      <c r="O28" s="18">
        <v>12.2</v>
      </c>
      <c r="P28" s="64">
        <v>12.2</v>
      </c>
      <c r="Q28" s="54">
        <v>12.2</v>
      </c>
      <c r="R28" s="18">
        <v>12.2</v>
      </c>
      <c r="S28" s="23">
        <v>407.96</v>
      </c>
      <c r="T28" s="65">
        <v>1021.14</v>
      </c>
      <c r="U28" s="59">
        <v>4.9000000000000004</v>
      </c>
      <c r="V28" s="20">
        <v>4.9000000000000004</v>
      </c>
      <c r="W28" s="20">
        <v>4.9000000000000004</v>
      </c>
      <c r="X28" s="55">
        <v>4.9000000000000004</v>
      </c>
      <c r="Y28" s="47">
        <v>50.96</v>
      </c>
      <c r="Z28" s="20">
        <v>43.81</v>
      </c>
      <c r="AA28" s="20">
        <v>263.44</v>
      </c>
      <c r="AB28" s="20">
        <v>551.69000000000005</v>
      </c>
      <c r="AC28" s="20">
        <v>14.02</v>
      </c>
      <c r="AD28" s="20">
        <v>1.98</v>
      </c>
      <c r="AE28" s="20">
        <v>7.46</v>
      </c>
      <c r="AF28" s="20">
        <v>1.98</v>
      </c>
      <c r="AG28" s="20">
        <v>73.2</v>
      </c>
      <c r="AH28" s="20">
        <v>73.2</v>
      </c>
      <c r="AI28" s="20">
        <v>73.2</v>
      </c>
      <c r="AJ28" s="20">
        <v>73.2</v>
      </c>
      <c r="AK28" s="20">
        <v>4.9000000000000004</v>
      </c>
      <c r="AL28" s="20">
        <v>4.9000000000000004</v>
      </c>
      <c r="AM28" s="20">
        <v>4.9000000000000004</v>
      </c>
      <c r="AN28" s="20">
        <v>4.9000000000000004</v>
      </c>
      <c r="AO28" s="39">
        <v>18.829999999999998</v>
      </c>
      <c r="AP28" s="39">
        <v>2.2000000000000002</v>
      </c>
      <c r="AQ28" s="39">
        <v>95.05</v>
      </c>
      <c r="AR28" s="39">
        <v>13.11</v>
      </c>
      <c r="AS28" s="20">
        <v>232.01</v>
      </c>
      <c r="AT28" s="20">
        <v>12.2</v>
      </c>
      <c r="AU28" s="20">
        <v>12.2</v>
      </c>
      <c r="AV28" s="20">
        <v>12.2</v>
      </c>
      <c r="AW28" s="20">
        <v>12.5</v>
      </c>
      <c r="AX28" s="20">
        <v>44.09</v>
      </c>
      <c r="AY28" s="20">
        <v>347.19</v>
      </c>
      <c r="AZ28" s="20">
        <v>375.09</v>
      </c>
      <c r="BA28" s="20">
        <v>6027.06</v>
      </c>
      <c r="BB28" s="20">
        <v>3807.1</v>
      </c>
      <c r="BC28" s="23">
        <v>20815.36</v>
      </c>
      <c r="BD28" s="20">
        <v>16562.78</v>
      </c>
      <c r="BE28" s="20">
        <v>5.26</v>
      </c>
      <c r="BF28" s="20">
        <v>32.08</v>
      </c>
      <c r="BG28" s="23">
        <v>18.079999999999998</v>
      </c>
      <c r="BH28" s="20">
        <v>15.17</v>
      </c>
      <c r="BI28" s="20">
        <v>14.6</v>
      </c>
      <c r="BJ28" s="20">
        <v>14.6</v>
      </c>
      <c r="BK28" s="20">
        <v>14.6</v>
      </c>
      <c r="BL28" s="20">
        <v>14.6</v>
      </c>
      <c r="BM28" s="20">
        <v>60.21</v>
      </c>
      <c r="BN28" s="20">
        <v>7.04</v>
      </c>
      <c r="BO28" s="20">
        <v>4.9000000000000004</v>
      </c>
      <c r="BP28" s="20">
        <v>4.9000000000000004</v>
      </c>
      <c r="BQ28" s="20">
        <v>7.3</v>
      </c>
      <c r="BR28" s="20">
        <v>7.3</v>
      </c>
      <c r="BS28" s="20">
        <v>30.62</v>
      </c>
      <c r="BT28" s="20">
        <v>7.3</v>
      </c>
      <c r="BU28" s="20">
        <v>140.21</v>
      </c>
      <c r="BV28" s="20">
        <v>95.63</v>
      </c>
      <c r="BW28" s="20">
        <v>999.56</v>
      </c>
      <c r="BX28" s="20">
        <v>12680.84</v>
      </c>
      <c r="BY28" s="20">
        <v>810.3</v>
      </c>
      <c r="BZ28" s="20">
        <v>907.87</v>
      </c>
      <c r="CA28" s="20">
        <v>1826.04</v>
      </c>
      <c r="CB28" s="20">
        <v>1125.6199999999999</v>
      </c>
      <c r="CC28" s="20">
        <v>364.01</v>
      </c>
      <c r="CD28" s="20">
        <v>191.32</v>
      </c>
      <c r="CE28" s="20">
        <v>902.3</v>
      </c>
      <c r="CF28" s="20">
        <v>301.69</v>
      </c>
      <c r="CG28" s="20">
        <v>14.6</v>
      </c>
      <c r="CH28" s="20">
        <v>14.6</v>
      </c>
      <c r="CI28" s="20">
        <v>16.149999999999999</v>
      </c>
      <c r="CJ28" s="20">
        <v>14.6</v>
      </c>
      <c r="CK28" s="24">
        <v>14.28</v>
      </c>
      <c r="CL28" s="24">
        <v>43.85</v>
      </c>
      <c r="CM28" s="24">
        <v>73.680000000000007</v>
      </c>
      <c r="CN28" s="24">
        <v>59.96</v>
      </c>
      <c r="CO28" s="20">
        <v>10.130000000000001</v>
      </c>
      <c r="CP28" s="20">
        <v>3.98</v>
      </c>
      <c r="CQ28" s="20">
        <v>20.55</v>
      </c>
      <c r="CR28" s="20">
        <v>20.45</v>
      </c>
      <c r="CS28" s="20">
        <v>1336.06</v>
      </c>
      <c r="CT28" s="20">
        <v>1523.54</v>
      </c>
      <c r="CU28" s="20">
        <v>2136.15</v>
      </c>
      <c r="CV28" s="20">
        <v>1910.26</v>
      </c>
      <c r="CW28" s="20">
        <v>24.4</v>
      </c>
      <c r="CX28" s="20">
        <v>5.91</v>
      </c>
      <c r="CY28" s="20">
        <v>24.4</v>
      </c>
      <c r="CZ28" s="20">
        <v>24.4</v>
      </c>
      <c r="DA28" s="20">
        <v>20.56</v>
      </c>
      <c r="DB28" s="20">
        <v>0.44</v>
      </c>
      <c r="DC28" s="20">
        <v>2.4</v>
      </c>
      <c r="DD28" s="20">
        <v>2.4</v>
      </c>
      <c r="DE28" s="20">
        <v>3441.66</v>
      </c>
      <c r="DF28" s="20">
        <v>2042.46</v>
      </c>
      <c r="DG28" s="20">
        <v>5499.26</v>
      </c>
      <c r="DH28" s="20">
        <v>4019.09</v>
      </c>
    </row>
    <row r="29" spans="1:112">
      <c r="A29" s="5">
        <v>27</v>
      </c>
      <c r="B29" s="10"/>
      <c r="C29" s="9"/>
      <c r="D29" s="141"/>
      <c r="E29" s="78"/>
      <c r="F29" s="80"/>
      <c r="G29" s="80"/>
      <c r="H29" s="89"/>
      <c r="I29" s="84"/>
      <c r="J29" s="80"/>
      <c r="K29" s="91"/>
      <c r="L29" s="85"/>
      <c r="M29" s="90"/>
      <c r="N29" s="82"/>
      <c r="O29" s="82"/>
      <c r="P29" s="92"/>
      <c r="Q29" s="87"/>
      <c r="R29" s="82"/>
      <c r="S29" s="93"/>
      <c r="T29" s="83"/>
      <c r="U29" s="84"/>
      <c r="V29" s="9"/>
      <c r="W29" s="94"/>
      <c r="X29" s="85"/>
      <c r="Y29" s="86"/>
      <c r="Z29" s="9"/>
      <c r="AA29" s="94"/>
      <c r="AB29" s="9"/>
      <c r="AC29" s="9"/>
      <c r="AD29" s="9"/>
      <c r="AE29" s="9"/>
      <c r="AF29" s="9"/>
      <c r="AG29" s="9"/>
      <c r="AH29" s="9"/>
      <c r="AI29" s="94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112">
      <c r="A30" s="67">
        <v>28</v>
      </c>
      <c r="B30" s="6">
        <v>17</v>
      </c>
      <c r="C30" s="7" t="s">
        <v>52</v>
      </c>
      <c r="D30" s="140">
        <v>152</v>
      </c>
      <c r="E30" s="54">
        <v>4.9000000000000004</v>
      </c>
      <c r="F30" s="18">
        <v>4.9000000000000004</v>
      </c>
      <c r="G30" s="96"/>
      <c r="H30" s="52">
        <v>4.9000000000000004</v>
      </c>
      <c r="I30" s="54">
        <v>4.9000000000000004</v>
      </c>
      <c r="J30" s="18">
        <v>4.9000000000000004</v>
      </c>
      <c r="K30" s="49"/>
      <c r="L30" s="52">
        <v>4.9000000000000004</v>
      </c>
      <c r="M30" s="48">
        <v>12.2</v>
      </c>
      <c r="N30" s="18">
        <v>12.2</v>
      </c>
      <c r="O30" s="82"/>
      <c r="P30" s="64">
        <v>12.2</v>
      </c>
      <c r="Q30" s="50">
        <v>2839.46</v>
      </c>
      <c r="R30" s="7">
        <v>2794.58</v>
      </c>
      <c r="S30" s="23"/>
      <c r="T30" s="64">
        <v>12.2</v>
      </c>
      <c r="U30" s="50">
        <v>4.9000000000000004</v>
      </c>
      <c r="V30" s="7">
        <v>4.9000000000000004</v>
      </c>
      <c r="W30" s="49"/>
      <c r="X30" s="55">
        <v>4.9000000000000004</v>
      </c>
      <c r="Y30" s="46">
        <v>257.7</v>
      </c>
      <c r="Z30" s="7">
        <v>540.09</v>
      </c>
      <c r="AB30" s="20">
        <v>496.26</v>
      </c>
      <c r="AC30" s="7">
        <v>12.2</v>
      </c>
      <c r="AD30" s="7">
        <v>862.17</v>
      </c>
      <c r="AE30" s="71"/>
      <c r="AF30" s="20">
        <v>544.16</v>
      </c>
      <c r="AG30" s="7">
        <v>73.2</v>
      </c>
      <c r="AH30" s="7">
        <v>73.2</v>
      </c>
      <c r="AI30" s="68"/>
      <c r="AJ30" s="20">
        <v>73.2</v>
      </c>
      <c r="AK30" s="7">
        <v>4.9000000000000004</v>
      </c>
      <c r="AL30" s="7">
        <v>4.9000000000000004</v>
      </c>
      <c r="AM30" s="71"/>
      <c r="AN30" s="20">
        <v>4.9000000000000004</v>
      </c>
      <c r="AO30" s="40">
        <v>758.57</v>
      </c>
      <c r="AP30" s="40">
        <v>979.65</v>
      </c>
      <c r="AQ30" s="40"/>
      <c r="AR30" s="39">
        <v>676.39</v>
      </c>
      <c r="AS30" s="7">
        <v>341.87</v>
      </c>
      <c r="AT30" s="7">
        <v>659.22</v>
      </c>
      <c r="AU30" s="71"/>
      <c r="AV30" s="20">
        <v>560.29999999999995</v>
      </c>
      <c r="AW30" s="7">
        <v>275.88</v>
      </c>
      <c r="AX30" s="7">
        <v>268.95999999999998</v>
      </c>
      <c r="AY30" s="71"/>
      <c r="AZ30" s="20">
        <v>90.57</v>
      </c>
      <c r="BA30" s="7">
        <v>6881.42</v>
      </c>
      <c r="BB30" s="7">
        <v>11766.03</v>
      </c>
      <c r="BD30" s="20">
        <v>6605.41</v>
      </c>
      <c r="BE30" s="7">
        <v>205.41</v>
      </c>
      <c r="BF30" s="7">
        <v>265.69</v>
      </c>
      <c r="BG30" s="20"/>
      <c r="BH30" s="20">
        <v>313.5</v>
      </c>
      <c r="BI30" s="7">
        <v>14.6</v>
      </c>
      <c r="BJ30" s="7">
        <v>14.6</v>
      </c>
      <c r="BL30" s="20">
        <v>14.6</v>
      </c>
      <c r="BM30" s="7">
        <v>4.9000000000000004</v>
      </c>
      <c r="BN30" s="7">
        <v>634.39</v>
      </c>
      <c r="BP30" s="20">
        <v>4.9000000000000004</v>
      </c>
      <c r="BQ30" s="7">
        <v>7.3</v>
      </c>
      <c r="BR30" s="7">
        <v>298.33999999999997</v>
      </c>
      <c r="BT30" s="20">
        <v>7.3</v>
      </c>
      <c r="BU30" s="7">
        <v>2221.6</v>
      </c>
      <c r="BV30" s="7">
        <v>1438.15</v>
      </c>
      <c r="BX30" s="20">
        <v>4137.47</v>
      </c>
      <c r="BY30" s="7">
        <v>3100.43</v>
      </c>
      <c r="BZ30" s="7">
        <v>9577.98</v>
      </c>
      <c r="CB30" s="20">
        <v>3210.19</v>
      </c>
      <c r="CC30" s="7">
        <v>1279.3699999999999</v>
      </c>
      <c r="CD30" s="7">
        <v>1396.88</v>
      </c>
      <c r="CF30" s="20">
        <v>1355.83</v>
      </c>
      <c r="CG30" s="7">
        <v>14.6</v>
      </c>
      <c r="CH30" s="7">
        <v>14.6</v>
      </c>
      <c r="CJ30" s="20">
        <v>14.6</v>
      </c>
      <c r="CK30" s="24">
        <v>456.01</v>
      </c>
      <c r="CL30" s="24">
        <v>511.72</v>
      </c>
      <c r="CN30" s="24">
        <v>692.98</v>
      </c>
      <c r="CO30" s="7">
        <v>259.97000000000003</v>
      </c>
      <c r="CP30" s="7">
        <v>293.60000000000002</v>
      </c>
      <c r="CR30" s="20">
        <v>321.91000000000003</v>
      </c>
      <c r="CS30" s="7">
        <v>2147.14</v>
      </c>
      <c r="CT30" s="7">
        <v>4996.46</v>
      </c>
      <c r="CV30" s="20">
        <v>1852.99</v>
      </c>
      <c r="CW30" s="7">
        <v>24.4</v>
      </c>
      <c r="CX30" s="7">
        <v>24.4</v>
      </c>
      <c r="CZ30" s="20">
        <v>24.4</v>
      </c>
      <c r="DA30" s="7">
        <v>2.4</v>
      </c>
      <c r="DB30" s="7">
        <v>184.28</v>
      </c>
      <c r="DD30" s="20">
        <v>2.4</v>
      </c>
      <c r="DE30" s="7">
        <v>6806.84</v>
      </c>
      <c r="DF30" s="7">
        <v>5280.24</v>
      </c>
      <c r="DH30" s="20">
        <v>7190.6</v>
      </c>
    </row>
    <row r="31" spans="1:112">
      <c r="A31" s="5">
        <v>29</v>
      </c>
      <c r="B31" s="6">
        <v>18</v>
      </c>
      <c r="C31" s="7"/>
      <c r="D31" s="140">
        <v>153</v>
      </c>
      <c r="E31" s="56">
        <v>4.9000000000000004</v>
      </c>
      <c r="F31" s="19">
        <v>4.9000000000000004</v>
      </c>
      <c r="G31" s="96"/>
      <c r="H31" s="52">
        <v>4.9000000000000004</v>
      </c>
      <c r="I31" s="50">
        <v>75.45</v>
      </c>
      <c r="J31" s="19">
        <v>4.9000000000000004</v>
      </c>
      <c r="K31" s="49"/>
      <c r="L31" s="52">
        <v>4.9000000000000004</v>
      </c>
      <c r="M31" s="48">
        <v>12.2</v>
      </c>
      <c r="N31" s="18">
        <v>12.2</v>
      </c>
      <c r="O31" s="82"/>
      <c r="P31" s="64">
        <v>12.2</v>
      </c>
      <c r="Q31" s="50">
        <v>12605.45</v>
      </c>
      <c r="R31" s="18">
        <v>12.2</v>
      </c>
      <c r="S31" s="23"/>
      <c r="T31" s="65">
        <v>1098.56</v>
      </c>
      <c r="U31" s="50">
        <v>232.33</v>
      </c>
      <c r="V31" s="7">
        <v>4.9000000000000004</v>
      </c>
      <c r="W31" s="49"/>
      <c r="X31" s="55">
        <v>4.9000000000000004</v>
      </c>
      <c r="Y31" s="46">
        <v>714.56</v>
      </c>
      <c r="Z31" s="7">
        <v>644.66999999999996</v>
      </c>
      <c r="AB31" s="20">
        <v>858.76</v>
      </c>
      <c r="AC31" s="7">
        <v>12.2</v>
      </c>
      <c r="AD31" s="7">
        <v>625.86</v>
      </c>
      <c r="AE31" s="71"/>
      <c r="AF31" s="20">
        <v>1178.1600000000001</v>
      </c>
      <c r="AG31" s="7">
        <v>73.2</v>
      </c>
      <c r="AH31" s="7">
        <v>73.2</v>
      </c>
      <c r="AI31" s="68"/>
      <c r="AJ31" s="20">
        <v>73.2</v>
      </c>
      <c r="AK31" s="7">
        <v>4.9000000000000004</v>
      </c>
      <c r="AL31" s="7">
        <v>4.9000000000000004</v>
      </c>
      <c r="AM31" s="71"/>
      <c r="AN31" s="20">
        <v>4.9000000000000004</v>
      </c>
      <c r="AO31" s="40">
        <v>1399.9</v>
      </c>
      <c r="AP31" s="40">
        <v>741.91</v>
      </c>
      <c r="AQ31" s="40"/>
      <c r="AR31" s="39">
        <v>1439.51</v>
      </c>
      <c r="AS31" s="7">
        <v>140.54</v>
      </c>
      <c r="AT31" s="7">
        <v>931.82</v>
      </c>
      <c r="AU31" s="71"/>
      <c r="AV31" s="20">
        <v>214.26</v>
      </c>
      <c r="AW31" s="7">
        <v>748.11</v>
      </c>
      <c r="AX31" s="7">
        <v>101.91</v>
      </c>
      <c r="AY31" s="71"/>
      <c r="AZ31" s="20">
        <v>129.49</v>
      </c>
      <c r="BA31" s="7">
        <v>33777.54</v>
      </c>
      <c r="BB31" s="7">
        <v>5459.18</v>
      </c>
      <c r="BD31" s="20">
        <v>12417.36</v>
      </c>
      <c r="BE31" s="7">
        <v>419.34</v>
      </c>
      <c r="BF31" s="7">
        <v>495.84</v>
      </c>
      <c r="BG31" s="20"/>
      <c r="BH31" s="20">
        <v>357.62</v>
      </c>
      <c r="BI31" s="7">
        <v>14.6</v>
      </c>
      <c r="BJ31" s="7">
        <v>14.6</v>
      </c>
      <c r="BL31" s="20">
        <v>14.6</v>
      </c>
      <c r="BM31" s="7">
        <v>439.23</v>
      </c>
      <c r="BN31" s="7">
        <v>548.19000000000005</v>
      </c>
      <c r="BP31" s="20">
        <v>4.9000000000000004</v>
      </c>
      <c r="BQ31" s="7">
        <v>7.3</v>
      </c>
      <c r="BR31" s="7">
        <v>298.33999999999997</v>
      </c>
      <c r="BT31" s="20">
        <v>7.3</v>
      </c>
      <c r="BU31" s="7">
        <v>2362.59</v>
      </c>
      <c r="BV31" s="7">
        <v>2078.91</v>
      </c>
      <c r="BX31" s="20">
        <v>2882.31</v>
      </c>
      <c r="BY31" s="7">
        <v>3959.76</v>
      </c>
      <c r="BZ31" s="7">
        <v>5765.45</v>
      </c>
      <c r="CB31" s="20">
        <v>6766.69</v>
      </c>
      <c r="CC31" s="7">
        <v>1482.96</v>
      </c>
      <c r="CD31" s="7">
        <v>1125.19</v>
      </c>
      <c r="CF31" s="20">
        <v>1642.92</v>
      </c>
      <c r="CG31" s="7">
        <v>954.14</v>
      </c>
      <c r="CH31" s="7">
        <v>14.6</v>
      </c>
      <c r="CJ31" s="20">
        <v>14.6</v>
      </c>
      <c r="CK31" s="24">
        <v>937.45</v>
      </c>
      <c r="CL31" s="24">
        <v>514.25</v>
      </c>
      <c r="CN31" s="24">
        <v>558.44000000000005</v>
      </c>
      <c r="CO31" s="7">
        <v>305.64999999999998</v>
      </c>
      <c r="CP31" s="7">
        <v>261.02</v>
      </c>
      <c r="CR31" s="20">
        <v>382.74</v>
      </c>
      <c r="CS31" s="7">
        <v>5009.92</v>
      </c>
      <c r="CT31" s="7">
        <v>2593.17</v>
      </c>
      <c r="CV31" s="20">
        <v>9187.6</v>
      </c>
      <c r="CW31" s="7">
        <v>2515.4</v>
      </c>
      <c r="CX31" s="7">
        <v>3873.22</v>
      </c>
      <c r="CZ31" s="20">
        <v>24.4</v>
      </c>
      <c r="DA31" s="7">
        <v>144.07</v>
      </c>
      <c r="DB31" s="7">
        <v>164.71</v>
      </c>
      <c r="DD31" s="20">
        <v>2.4</v>
      </c>
      <c r="DE31" s="7">
        <v>8327.9699999999993</v>
      </c>
      <c r="DF31" s="7">
        <v>3064.31</v>
      </c>
      <c r="DH31" s="20">
        <v>5577.9</v>
      </c>
    </row>
    <row r="32" spans="1:112">
      <c r="A32" s="5">
        <v>30</v>
      </c>
      <c r="B32" s="6">
        <v>19</v>
      </c>
      <c r="C32" s="7"/>
      <c r="D32" s="140">
        <v>154</v>
      </c>
      <c r="E32" s="54">
        <v>4.9000000000000004</v>
      </c>
      <c r="F32" s="18">
        <v>4.9000000000000004</v>
      </c>
      <c r="G32" s="96"/>
      <c r="H32" s="52">
        <v>4.9000000000000004</v>
      </c>
      <c r="I32" s="50">
        <v>67.78</v>
      </c>
      <c r="J32" s="18">
        <v>4.9000000000000004</v>
      </c>
      <c r="K32" s="49"/>
      <c r="L32" s="52">
        <v>4.9000000000000004</v>
      </c>
      <c r="M32" s="48">
        <v>12.2</v>
      </c>
      <c r="N32" s="18">
        <v>12.2</v>
      </c>
      <c r="O32" s="82"/>
      <c r="P32" s="64">
        <v>12.2</v>
      </c>
      <c r="Q32" s="50">
        <v>4011.08</v>
      </c>
      <c r="R32" s="7">
        <v>3343.92</v>
      </c>
      <c r="S32" s="23"/>
      <c r="T32" s="64">
        <v>12.2</v>
      </c>
      <c r="U32" s="50">
        <v>4.9000000000000004</v>
      </c>
      <c r="V32" s="7">
        <v>4.9000000000000004</v>
      </c>
      <c r="W32" s="49"/>
      <c r="X32" s="55">
        <v>4.9000000000000004</v>
      </c>
      <c r="Y32" s="46">
        <v>548.09</v>
      </c>
      <c r="Z32" s="7">
        <v>519.12</v>
      </c>
      <c r="AB32" s="20">
        <v>375.51</v>
      </c>
      <c r="AC32" s="7">
        <v>2915.97</v>
      </c>
      <c r="AD32" s="7">
        <v>2025.65</v>
      </c>
      <c r="AE32" s="71"/>
      <c r="AF32" s="20">
        <v>2271.46</v>
      </c>
      <c r="AG32" s="7">
        <v>73.2</v>
      </c>
      <c r="AH32" s="7">
        <v>73.2</v>
      </c>
      <c r="AI32" s="68"/>
      <c r="AJ32" s="20">
        <v>73.2</v>
      </c>
      <c r="AK32" s="7">
        <v>4.9000000000000004</v>
      </c>
      <c r="AL32" s="7">
        <v>4.9000000000000004</v>
      </c>
      <c r="AM32" s="71"/>
      <c r="AN32" s="20">
        <v>4.9000000000000004</v>
      </c>
      <c r="AO32" s="40">
        <v>772.36</v>
      </c>
      <c r="AP32" s="40">
        <v>785.76</v>
      </c>
      <c r="AQ32" s="40"/>
      <c r="AR32" s="39">
        <v>585.84</v>
      </c>
      <c r="AS32" s="7">
        <v>12.2</v>
      </c>
      <c r="AT32" s="7">
        <v>12.2</v>
      </c>
      <c r="AU32" s="71"/>
      <c r="AV32" s="20">
        <v>12.2</v>
      </c>
      <c r="AW32" s="7">
        <v>546.55999999999995</v>
      </c>
      <c r="AX32" s="7">
        <v>778.14</v>
      </c>
      <c r="AY32" s="71"/>
      <c r="AZ32" s="20">
        <v>88.21</v>
      </c>
      <c r="BA32" s="7">
        <v>27184.74</v>
      </c>
      <c r="BB32" s="7">
        <v>13188.9</v>
      </c>
      <c r="BD32" s="20">
        <v>14913.98</v>
      </c>
      <c r="BE32" s="7">
        <v>410.61</v>
      </c>
      <c r="BF32" s="7">
        <v>525.15</v>
      </c>
      <c r="BG32" s="20"/>
      <c r="BH32" s="20">
        <v>311.88</v>
      </c>
      <c r="BI32" s="7">
        <v>14.6</v>
      </c>
      <c r="BJ32" s="7">
        <v>14.6</v>
      </c>
      <c r="BL32" s="20">
        <v>14.6</v>
      </c>
      <c r="BM32" s="7">
        <v>4.9000000000000004</v>
      </c>
      <c r="BN32" s="7">
        <v>439.23</v>
      </c>
      <c r="BP32" s="20">
        <v>4.9000000000000004</v>
      </c>
      <c r="BQ32" s="7">
        <v>7.3</v>
      </c>
      <c r="BR32" s="7">
        <v>7.3</v>
      </c>
      <c r="BT32" s="20">
        <v>7.3</v>
      </c>
      <c r="BU32" s="7">
        <v>7172.58</v>
      </c>
      <c r="BV32" s="7">
        <v>4104.96</v>
      </c>
      <c r="BX32" s="20">
        <v>3110.41</v>
      </c>
      <c r="BY32" s="7">
        <v>3543.7</v>
      </c>
      <c r="BZ32" s="7">
        <v>8525.0499999999993</v>
      </c>
      <c r="CB32" s="20">
        <v>1536.11</v>
      </c>
      <c r="CC32" s="7">
        <v>1403.11</v>
      </c>
      <c r="CD32" s="7">
        <v>1345.93</v>
      </c>
      <c r="CF32" s="20">
        <v>1252.27</v>
      </c>
      <c r="CG32" s="7">
        <v>4051.5</v>
      </c>
      <c r="CH32" s="7">
        <v>1548.46</v>
      </c>
      <c r="CJ32" s="20">
        <v>14.6</v>
      </c>
      <c r="CK32" s="24">
        <v>1080.98</v>
      </c>
      <c r="CL32" s="24">
        <v>1471.82</v>
      </c>
      <c r="CN32" s="24">
        <v>823.42</v>
      </c>
      <c r="CO32" s="7">
        <v>477.62</v>
      </c>
      <c r="CP32" s="7">
        <v>472.79</v>
      </c>
      <c r="CR32" s="20">
        <v>452.41</v>
      </c>
      <c r="CS32" s="7">
        <v>6173.31</v>
      </c>
      <c r="CT32" s="7">
        <v>6708.56</v>
      </c>
      <c r="CV32" s="20">
        <v>6093.5</v>
      </c>
      <c r="CW32" s="7">
        <v>2795.12</v>
      </c>
      <c r="CX32" s="7">
        <v>3977.03</v>
      </c>
      <c r="CZ32" s="20">
        <v>24.4</v>
      </c>
      <c r="DA32" s="7">
        <v>2.4</v>
      </c>
      <c r="DB32" s="7">
        <v>87.47</v>
      </c>
      <c r="DD32" s="20">
        <v>2.4</v>
      </c>
      <c r="DE32" s="7">
        <v>7325.17</v>
      </c>
      <c r="DF32" s="7">
        <v>7322.77</v>
      </c>
      <c r="DH32" s="20">
        <v>6561.45</v>
      </c>
    </row>
    <row r="33" spans="1:112">
      <c r="A33" s="67">
        <v>31</v>
      </c>
      <c r="B33" s="6"/>
      <c r="C33" s="7"/>
      <c r="D33" s="140">
        <v>155</v>
      </c>
      <c r="E33" s="56">
        <v>4.9000000000000004</v>
      </c>
      <c r="F33" s="19">
        <v>4.9000000000000004</v>
      </c>
      <c r="G33" s="96"/>
      <c r="H33" s="53">
        <v>4.9000000000000004</v>
      </c>
      <c r="I33" s="50">
        <v>1.22</v>
      </c>
      <c r="J33" s="7">
        <v>22.6</v>
      </c>
      <c r="K33" s="49"/>
      <c r="L33" s="53">
        <v>4.9000000000000004</v>
      </c>
      <c r="M33" s="48">
        <v>12.2</v>
      </c>
      <c r="N33" s="7">
        <v>262.18</v>
      </c>
      <c r="O33" s="82"/>
      <c r="P33" s="64">
        <v>12.2</v>
      </c>
      <c r="Q33" s="54">
        <v>12.2</v>
      </c>
      <c r="R33" s="7">
        <v>2345.96</v>
      </c>
      <c r="S33" s="23"/>
      <c r="T33" s="64">
        <v>12.2</v>
      </c>
      <c r="U33" s="50">
        <v>4.9000000000000004</v>
      </c>
      <c r="V33" s="7">
        <v>88.62</v>
      </c>
      <c r="W33" s="49"/>
      <c r="X33" s="55">
        <v>4.9000000000000004</v>
      </c>
      <c r="Y33" s="46">
        <v>12.05</v>
      </c>
      <c r="Z33" s="7">
        <v>269.11</v>
      </c>
      <c r="AB33" s="20">
        <v>78.13</v>
      </c>
      <c r="AC33" s="7">
        <v>11.3</v>
      </c>
      <c r="AD33" s="7">
        <v>47.95</v>
      </c>
      <c r="AE33" s="71"/>
      <c r="AF33" s="20">
        <v>5.0999999999999996</v>
      </c>
      <c r="AG33" s="7">
        <v>73.2</v>
      </c>
      <c r="AH33" s="7">
        <v>1784.69</v>
      </c>
      <c r="AI33" s="68"/>
      <c r="AJ33" s="20">
        <v>73.2</v>
      </c>
      <c r="AK33" s="7">
        <v>4.9000000000000004</v>
      </c>
      <c r="AL33" s="7">
        <v>197.19</v>
      </c>
      <c r="AM33" s="71"/>
      <c r="AN33" s="20">
        <v>4.9000000000000004</v>
      </c>
      <c r="AO33" s="40">
        <v>7.3</v>
      </c>
      <c r="AP33" s="40">
        <v>76.52</v>
      </c>
      <c r="AQ33" s="40"/>
      <c r="AR33" s="39">
        <v>7.3</v>
      </c>
      <c r="AS33" s="7">
        <v>12.2</v>
      </c>
      <c r="AT33" s="7">
        <v>1298.8800000000001</v>
      </c>
      <c r="AU33" s="71"/>
      <c r="AV33" s="20">
        <v>12.2</v>
      </c>
      <c r="AW33" s="7">
        <v>16.95</v>
      </c>
      <c r="AX33" s="7">
        <v>344.31</v>
      </c>
      <c r="AY33" s="71"/>
      <c r="AZ33" s="20">
        <v>38.85</v>
      </c>
      <c r="BA33" s="7">
        <v>4051.05</v>
      </c>
      <c r="BB33" s="7">
        <v>5416.4</v>
      </c>
      <c r="BD33" s="20">
        <v>736.03</v>
      </c>
      <c r="BE33" s="7">
        <v>2.4</v>
      </c>
      <c r="BF33" s="7">
        <v>56.46</v>
      </c>
      <c r="BG33" s="20"/>
      <c r="BH33" s="20">
        <v>24.84</v>
      </c>
      <c r="BI33" s="7">
        <v>14.6</v>
      </c>
      <c r="BJ33" s="7">
        <v>313.25</v>
      </c>
      <c r="BL33" s="20">
        <v>14.6</v>
      </c>
      <c r="BM33" s="7">
        <v>46.89</v>
      </c>
      <c r="BN33" s="7">
        <v>78.16</v>
      </c>
      <c r="BP33" s="20">
        <v>4.9000000000000004</v>
      </c>
      <c r="BQ33" s="7">
        <v>7.3</v>
      </c>
      <c r="BR33" s="7">
        <v>123.75</v>
      </c>
      <c r="BT33" s="20">
        <v>7.3</v>
      </c>
      <c r="BU33" s="7">
        <v>77.42</v>
      </c>
      <c r="BV33" s="7">
        <v>1291.42</v>
      </c>
      <c r="BX33" s="20">
        <v>864.2</v>
      </c>
      <c r="BY33" s="7">
        <v>621.12</v>
      </c>
      <c r="BZ33" s="7">
        <v>1802.45</v>
      </c>
      <c r="CB33" s="20">
        <v>182.94</v>
      </c>
      <c r="CC33" s="7">
        <v>246.89</v>
      </c>
      <c r="CD33" s="7">
        <v>356.95</v>
      </c>
      <c r="CF33" s="20">
        <v>361.26</v>
      </c>
      <c r="CG33" s="7">
        <v>14.6</v>
      </c>
      <c r="CH33" s="7">
        <v>271.45</v>
      </c>
      <c r="CJ33" s="20">
        <v>14.6</v>
      </c>
      <c r="CK33" s="24">
        <v>5.0599999999999996</v>
      </c>
      <c r="CL33" s="24">
        <v>153.19999999999999</v>
      </c>
      <c r="CN33" s="24">
        <v>26.91</v>
      </c>
      <c r="CO33" s="7">
        <v>5.54</v>
      </c>
      <c r="CP33" s="7">
        <v>37.700000000000003</v>
      </c>
      <c r="CR33" s="20">
        <v>10.4</v>
      </c>
      <c r="CS33" s="7">
        <v>1183.4000000000001</v>
      </c>
      <c r="CT33" s="7">
        <v>1699.52</v>
      </c>
      <c r="CV33" s="20">
        <v>927.42</v>
      </c>
      <c r="CW33" s="7">
        <v>24.4</v>
      </c>
      <c r="CX33" s="7">
        <v>323.04000000000002</v>
      </c>
      <c r="CZ33" s="20">
        <v>24.4</v>
      </c>
      <c r="DA33" s="7">
        <v>15.58</v>
      </c>
      <c r="DB33" s="7">
        <v>62.07</v>
      </c>
      <c r="DD33" s="20">
        <v>2.4</v>
      </c>
      <c r="DE33" s="7">
        <v>2684.67</v>
      </c>
      <c r="DF33" s="7">
        <v>4098.79</v>
      </c>
      <c r="DH33" s="20">
        <v>3601.83</v>
      </c>
    </row>
    <row r="34" spans="1:112">
      <c r="A34" s="5">
        <v>32</v>
      </c>
      <c r="B34" s="6"/>
      <c r="C34" s="7"/>
      <c r="D34" s="140">
        <v>156</v>
      </c>
      <c r="E34" s="56">
        <v>4.9000000000000004</v>
      </c>
      <c r="F34" s="19">
        <v>4.9000000000000004</v>
      </c>
      <c r="G34" s="96"/>
      <c r="H34" s="53">
        <v>4.9000000000000004</v>
      </c>
      <c r="I34" s="50">
        <v>0.39</v>
      </c>
      <c r="J34" s="19">
        <v>4.9000000000000004</v>
      </c>
      <c r="K34" s="49"/>
      <c r="L34" s="55">
        <v>0.06</v>
      </c>
      <c r="M34" s="48">
        <v>12.2</v>
      </c>
      <c r="N34" s="18">
        <v>12.2</v>
      </c>
      <c r="O34" s="82"/>
      <c r="P34" s="64">
        <v>12.2</v>
      </c>
      <c r="Q34" s="54">
        <v>12.2</v>
      </c>
      <c r="R34" s="18">
        <v>12.2</v>
      </c>
      <c r="S34" s="23"/>
      <c r="T34" s="65">
        <v>34.9</v>
      </c>
      <c r="U34" s="50">
        <v>4.9000000000000004</v>
      </c>
      <c r="V34" s="7">
        <v>4.9000000000000004</v>
      </c>
      <c r="W34" s="49"/>
      <c r="X34" s="55">
        <v>4.9000000000000004</v>
      </c>
      <c r="Y34" s="46">
        <v>2.4</v>
      </c>
      <c r="Z34" s="7">
        <v>13.57</v>
      </c>
      <c r="AB34" s="20">
        <v>66.47</v>
      </c>
      <c r="AC34" s="7">
        <v>0.7</v>
      </c>
      <c r="AD34" s="7">
        <v>12.2</v>
      </c>
      <c r="AE34" s="71"/>
      <c r="AF34" s="20">
        <v>4.82</v>
      </c>
      <c r="AG34" s="7">
        <v>73.2</v>
      </c>
      <c r="AH34" s="7">
        <v>73.2</v>
      </c>
      <c r="AI34" s="68"/>
      <c r="AJ34" s="20">
        <v>73.2</v>
      </c>
      <c r="AK34" s="7">
        <v>4.9000000000000004</v>
      </c>
      <c r="AL34" s="7">
        <v>4.9000000000000004</v>
      </c>
      <c r="AM34" s="71"/>
      <c r="AN34" s="20">
        <v>4.9000000000000004</v>
      </c>
      <c r="AO34" s="40">
        <v>7.3</v>
      </c>
      <c r="AP34" s="40">
        <v>7.3</v>
      </c>
      <c r="AQ34" s="40"/>
      <c r="AR34" s="39">
        <v>7.3</v>
      </c>
      <c r="AS34" s="7">
        <v>12.2</v>
      </c>
      <c r="AT34" s="7">
        <v>12.2</v>
      </c>
      <c r="AU34" s="71"/>
      <c r="AV34" s="20">
        <v>20.010000000000002</v>
      </c>
      <c r="AW34" s="7">
        <v>0.2</v>
      </c>
      <c r="AX34" s="7">
        <v>23.42</v>
      </c>
      <c r="AY34" s="71"/>
      <c r="AZ34" s="20">
        <v>111.69</v>
      </c>
      <c r="BA34" s="7">
        <v>14.6</v>
      </c>
      <c r="BB34" s="7">
        <v>971.81</v>
      </c>
      <c r="BD34" s="20">
        <v>3961.5</v>
      </c>
      <c r="BE34" s="7">
        <v>2.4</v>
      </c>
      <c r="BF34" s="7">
        <v>24.14</v>
      </c>
      <c r="BG34" s="20"/>
      <c r="BH34" s="20">
        <v>9.9600000000000009</v>
      </c>
      <c r="BI34" s="7">
        <v>14.6</v>
      </c>
      <c r="BJ34" s="7">
        <v>14.6</v>
      </c>
      <c r="BL34" s="20">
        <v>14.6</v>
      </c>
      <c r="BM34" s="7">
        <v>26.07</v>
      </c>
      <c r="BN34" s="7">
        <v>7.04</v>
      </c>
      <c r="BP34" s="20">
        <v>4.9000000000000004</v>
      </c>
      <c r="BQ34" s="7">
        <v>7.3</v>
      </c>
      <c r="BR34" s="7">
        <v>7.3</v>
      </c>
      <c r="BT34" s="20">
        <v>7.3</v>
      </c>
      <c r="BU34" s="7">
        <v>12.2</v>
      </c>
      <c r="BV34" s="7">
        <v>12.2</v>
      </c>
      <c r="BX34" s="20">
        <v>313.70999999999998</v>
      </c>
      <c r="BY34" s="7">
        <v>29.3</v>
      </c>
      <c r="BZ34" s="7">
        <v>1468.98</v>
      </c>
      <c r="CB34" s="20">
        <v>742.89</v>
      </c>
      <c r="CC34" s="7">
        <v>2.4</v>
      </c>
      <c r="CD34" s="7">
        <v>175.49</v>
      </c>
      <c r="CF34" s="20">
        <v>255.17</v>
      </c>
      <c r="CG34" s="7">
        <v>14.6</v>
      </c>
      <c r="CH34" s="7">
        <v>14.6</v>
      </c>
      <c r="CJ34" s="20">
        <v>14.6</v>
      </c>
      <c r="CK34" s="24">
        <v>4.9000000000000004</v>
      </c>
      <c r="CL34" s="24">
        <v>59.54</v>
      </c>
      <c r="CN34" s="24">
        <v>18.559999999999999</v>
      </c>
      <c r="CO34" s="7">
        <v>2.4</v>
      </c>
      <c r="CP34" s="7">
        <v>2.06</v>
      </c>
      <c r="CR34" s="20">
        <v>6.61</v>
      </c>
      <c r="CS34" s="7">
        <v>53.64</v>
      </c>
      <c r="CT34" s="7">
        <v>660.24</v>
      </c>
      <c r="CV34" s="20">
        <v>1146.08</v>
      </c>
      <c r="CW34" s="7">
        <v>24.4</v>
      </c>
      <c r="CX34" s="7">
        <v>66.66</v>
      </c>
      <c r="CZ34" s="20">
        <v>24.4</v>
      </c>
      <c r="DA34" s="7">
        <v>2.4</v>
      </c>
      <c r="DB34" s="7">
        <v>2.4</v>
      </c>
      <c r="DD34" s="20">
        <v>2.4</v>
      </c>
      <c r="DE34" s="7">
        <v>11.96</v>
      </c>
      <c r="DF34" s="7">
        <v>1180.17</v>
      </c>
      <c r="DH34" s="20">
        <v>2562.7199999999998</v>
      </c>
    </row>
    <row r="35" spans="1:112" ht="16" thickBot="1">
      <c r="A35" s="5">
        <v>33</v>
      </c>
      <c r="B35" s="6"/>
      <c r="C35" s="7"/>
      <c r="D35" s="140">
        <v>157</v>
      </c>
      <c r="E35" s="56">
        <v>4.9000000000000004</v>
      </c>
      <c r="F35" s="19">
        <v>4.9000000000000004</v>
      </c>
      <c r="G35" s="96"/>
      <c r="H35" s="53">
        <v>4.9000000000000004</v>
      </c>
      <c r="I35" s="60">
        <v>1</v>
      </c>
      <c r="J35" s="61">
        <v>0.85</v>
      </c>
      <c r="K35" s="57"/>
      <c r="L35" s="62">
        <v>1.1499999999999999</v>
      </c>
      <c r="M35" s="48">
        <v>12.2</v>
      </c>
      <c r="N35" s="18">
        <v>12.2</v>
      </c>
      <c r="O35" s="95"/>
      <c r="P35" s="64">
        <v>12.2</v>
      </c>
      <c r="Q35" s="60">
        <v>285.47000000000003</v>
      </c>
      <c r="R35" s="66">
        <v>12.2</v>
      </c>
      <c r="S35" s="57"/>
      <c r="T35" s="69">
        <v>12.2</v>
      </c>
      <c r="U35" s="60">
        <v>4.9000000000000004</v>
      </c>
      <c r="V35" s="61">
        <v>4.9000000000000004</v>
      </c>
      <c r="W35" s="57"/>
      <c r="X35" s="62">
        <v>4.9000000000000004</v>
      </c>
      <c r="Y35" s="46">
        <v>17.23</v>
      </c>
      <c r="Z35" s="7">
        <v>32.35</v>
      </c>
      <c r="AB35" s="20">
        <v>268.17</v>
      </c>
      <c r="AC35" s="7">
        <v>4.54</v>
      </c>
      <c r="AD35" s="7">
        <v>12.2</v>
      </c>
      <c r="AE35" s="95"/>
      <c r="AF35" s="20">
        <v>4.2699999999999996</v>
      </c>
      <c r="AG35" s="7">
        <v>73.2</v>
      </c>
      <c r="AH35" s="7">
        <v>73.2</v>
      </c>
      <c r="AI35" s="68"/>
      <c r="AJ35" s="20">
        <v>73.2</v>
      </c>
      <c r="AK35" s="7">
        <v>4.9000000000000004</v>
      </c>
      <c r="AL35" s="7">
        <v>4.9000000000000004</v>
      </c>
      <c r="AM35" s="71"/>
      <c r="AN35" s="20">
        <v>4.9000000000000004</v>
      </c>
      <c r="AO35" s="40">
        <v>0.56999999999999995</v>
      </c>
      <c r="AP35" s="40">
        <v>7.3</v>
      </c>
      <c r="AQ35" s="40"/>
      <c r="AR35" s="39">
        <v>141.56</v>
      </c>
      <c r="AS35" s="7">
        <v>119.71</v>
      </c>
      <c r="AT35" s="7">
        <v>20.010000000000002</v>
      </c>
      <c r="AU35" s="71"/>
      <c r="AV35" s="20">
        <v>12.2</v>
      </c>
      <c r="AW35" s="7">
        <v>110.85</v>
      </c>
      <c r="AX35" s="7">
        <v>64.41</v>
      </c>
      <c r="AY35" s="71"/>
      <c r="AZ35" s="20">
        <v>46.59</v>
      </c>
      <c r="BA35" s="7">
        <v>9436.08</v>
      </c>
      <c r="BB35" s="7">
        <v>4510.38</v>
      </c>
      <c r="BD35" s="20">
        <v>11876.86</v>
      </c>
      <c r="BE35" s="7">
        <v>2.4</v>
      </c>
      <c r="BF35" s="7">
        <v>24.67</v>
      </c>
      <c r="BG35" s="20"/>
      <c r="BH35" s="20">
        <v>6.62</v>
      </c>
      <c r="BI35" s="7">
        <v>14.6</v>
      </c>
      <c r="BJ35" s="7">
        <v>14.6</v>
      </c>
      <c r="BL35" s="20">
        <v>14.6</v>
      </c>
      <c r="BM35" s="7">
        <v>59.4</v>
      </c>
      <c r="BN35" s="7">
        <v>29.16</v>
      </c>
      <c r="BP35" s="20">
        <v>31.99</v>
      </c>
      <c r="BQ35" s="7">
        <v>7.3</v>
      </c>
      <c r="BR35" s="7">
        <v>7.3</v>
      </c>
      <c r="BT35" s="20">
        <v>7.3</v>
      </c>
      <c r="BU35" s="7">
        <v>52.82</v>
      </c>
      <c r="BV35" s="7">
        <v>196.45</v>
      </c>
      <c r="BX35" s="20">
        <v>631.95000000000005</v>
      </c>
      <c r="BY35" s="7">
        <v>29.3</v>
      </c>
      <c r="BZ35" s="7">
        <v>925.73</v>
      </c>
      <c r="CB35" s="20">
        <v>313.88</v>
      </c>
      <c r="CC35" s="7">
        <v>102.01</v>
      </c>
      <c r="CD35" s="7">
        <v>149.24</v>
      </c>
      <c r="CF35" s="20">
        <v>270.89</v>
      </c>
      <c r="CG35" s="7">
        <v>14.6</v>
      </c>
      <c r="CH35" s="7">
        <v>14.6</v>
      </c>
      <c r="CJ35" s="20">
        <v>14.6</v>
      </c>
      <c r="CK35" s="24">
        <v>3.52</v>
      </c>
      <c r="CL35" s="24">
        <v>6.27</v>
      </c>
      <c r="CN35" s="24">
        <v>13.83</v>
      </c>
      <c r="CO35" s="7">
        <v>3.31</v>
      </c>
      <c r="CP35" s="7">
        <v>2.06</v>
      </c>
      <c r="CR35" s="20">
        <v>7.03</v>
      </c>
      <c r="CS35" s="7">
        <v>892.99</v>
      </c>
      <c r="CT35" s="7">
        <v>1249.77</v>
      </c>
      <c r="CV35" s="20">
        <v>1003.06</v>
      </c>
      <c r="CW35" s="7">
        <v>24.4</v>
      </c>
      <c r="CX35" s="7">
        <v>24.4</v>
      </c>
      <c r="CZ35" s="20">
        <v>24.4</v>
      </c>
      <c r="DA35" s="7">
        <v>2.4</v>
      </c>
      <c r="DB35" s="7">
        <v>4.63</v>
      </c>
      <c r="DD35" s="20">
        <v>2.4</v>
      </c>
      <c r="DE35" s="7">
        <v>1008.3</v>
      </c>
      <c r="DF35" s="7">
        <v>923.2</v>
      </c>
      <c r="DH35" s="20">
        <v>1376.95</v>
      </c>
    </row>
    <row r="36" spans="1:112" ht="16">
      <c r="A36" s="30"/>
      <c r="B36" s="98" t="s">
        <v>45</v>
      </c>
      <c r="C36" s="98"/>
      <c r="D36" s="100"/>
      <c r="E36" s="30">
        <f>AVERAGE(E$3:E$35)</f>
        <v>9.0992307692307737</v>
      </c>
      <c r="F36" s="30">
        <f>AVERAGE(F$3:F$35)</f>
        <v>26.294999999999987</v>
      </c>
      <c r="G36" s="30">
        <f>AVERAGE(G$3:G$35)</f>
        <v>4.9000000000000012</v>
      </c>
      <c r="H36" s="30">
        <f>AVERAGE(H$3:H$35)</f>
        <v>31.209259259259245</v>
      </c>
      <c r="I36" s="30">
        <f>AVERAGE(I$3:I$35)</f>
        <v>9.1303846153846155</v>
      </c>
      <c r="J36" s="30">
        <f>AVERAGE(J$3:J$35)</f>
        <v>9.4295833333333352</v>
      </c>
      <c r="K36" s="30">
        <f>AVERAGE(K$3:K$35)</f>
        <v>5.4761904761904763</v>
      </c>
      <c r="L36" s="30">
        <f>AVERAGE(L$3:L$35)</f>
        <v>11.863333333333328</v>
      </c>
      <c r="M36" s="30">
        <f>AVERAGE(M$3:M$35)</f>
        <v>62.706538461538507</v>
      </c>
      <c r="N36" s="30">
        <f>AVERAGE(N$3:N$35)</f>
        <v>169.56124999999989</v>
      </c>
      <c r="O36" s="30">
        <f>AVERAGE(O$3:O$35)</f>
        <v>12.199999999999998</v>
      </c>
      <c r="P36" s="30">
        <f>AVERAGE(P$3:P$35)</f>
        <v>85.613333333333259</v>
      </c>
      <c r="Q36" s="30">
        <f>AVERAGE(Q$3:Q$35)</f>
        <v>1481.571923076923</v>
      </c>
      <c r="R36" s="30">
        <f>AVERAGE(R$3:R$35)</f>
        <v>837.26666666666677</v>
      </c>
      <c r="S36" s="30">
        <f>AVERAGE(S$3:S$35)</f>
        <v>905.45428571428556</v>
      </c>
      <c r="T36" s="30">
        <f>AVERAGE(T$3:T$35)</f>
        <v>1312.6181481481476</v>
      </c>
      <c r="U36" s="30">
        <f>AVERAGE(U$3:U$35)</f>
        <v>21.021538461538455</v>
      </c>
      <c r="V36" s="30">
        <f>AVERAGE(V$3:V$35)</f>
        <v>64.467083333333349</v>
      </c>
      <c r="W36" s="30">
        <f>AVERAGE(W$3:W$35)</f>
        <v>4.9000000000000012</v>
      </c>
      <c r="X36" s="30">
        <f>AVERAGE(X$3:X$35)</f>
        <v>56.777407407407445</v>
      </c>
      <c r="Y36" s="30">
        <f>AVERAGE(Y$3:Y$35)</f>
        <v>259.65846153846155</v>
      </c>
      <c r="Z36" s="30">
        <f>AVERAGE(Z$3:Z$35)</f>
        <v>307.41041666666666</v>
      </c>
      <c r="AA36" s="30">
        <f>AVERAGE(AA$3:AA$35)</f>
        <v>490.41619047619048</v>
      </c>
      <c r="AB36" s="30">
        <f>AVERAGE(AB$3:AB$35)</f>
        <v>423.27925925925928</v>
      </c>
      <c r="AC36" s="30">
        <f>AVERAGE(AC$3:AC$35)</f>
        <v>528.74038461538464</v>
      </c>
      <c r="AD36" s="30">
        <f>AVERAGE(AD$3:AD$35)</f>
        <v>446.38625000000002</v>
      </c>
      <c r="AE36" s="30">
        <f>AVERAGE(AE$3:AE$35)</f>
        <v>569.31285714285718</v>
      </c>
      <c r="AF36" s="30">
        <f>AVERAGE(AF$3:AF$35)</f>
        <v>526.87666666666667</v>
      </c>
      <c r="AG36" s="30">
        <f>AVERAGE(AG$3:AG$35)</f>
        <v>184.99518518518508</v>
      </c>
      <c r="AH36" s="30">
        <f>AVERAGE(AH$3:AH$35)</f>
        <v>800.19666666666706</v>
      </c>
      <c r="AI36" s="30">
        <f>AVERAGE(AI$3:AI$35)</f>
        <v>73.200000000000017</v>
      </c>
      <c r="AJ36" s="30">
        <f>AVERAGE(AJ$3:AJ$35)</f>
        <v>581.5774074074078</v>
      </c>
      <c r="AK36" s="30">
        <f>AVERAGE(AK$3:AK$35)</f>
        <v>23.105769230769219</v>
      </c>
      <c r="AL36" s="30">
        <f>AVERAGE(AL$3:AL$35)</f>
        <v>64.587916666666715</v>
      </c>
      <c r="AM36" s="30">
        <f>AVERAGE(AM$3:AM$35)</f>
        <v>7.9471428571428593</v>
      </c>
      <c r="AN36" s="30">
        <f>AVERAGE(AN$3:AN$35)</f>
        <v>28.610740740740727</v>
      </c>
      <c r="AO36" s="30">
        <f>AVERAGE(AO$3:AO$35)</f>
        <v>442.53730769230759</v>
      </c>
      <c r="AP36" s="30">
        <f>AVERAGE(AP$3:AP$35)</f>
        <v>358.05833333333334</v>
      </c>
      <c r="AQ36" s="30">
        <f>AVERAGE(AQ$3:AQ$35)</f>
        <v>436.65238095238101</v>
      </c>
      <c r="AR36" s="30">
        <f>AVERAGE(AR$3:AR$35)</f>
        <v>368.11703703703694</v>
      </c>
      <c r="AS36" s="30">
        <f>AVERAGE(AS$3:AS$35)</f>
        <v>304.19230769230768</v>
      </c>
      <c r="AT36" s="30">
        <f>AVERAGE(AT$3:AT$35)</f>
        <v>647.11</v>
      </c>
      <c r="AU36" s="30">
        <f>AVERAGE(AU$3:AU$35)</f>
        <v>191.01190476190473</v>
      </c>
      <c r="AV36" s="30">
        <f>AVERAGE(AV$3:AV$35)</f>
        <v>304.87518518518522</v>
      </c>
      <c r="AW36" s="30">
        <f>AVERAGE(AW$3:AW$35)</f>
        <v>166.96115384615385</v>
      </c>
      <c r="AX36" s="30">
        <f>AVERAGE(AX$3:AX$35)</f>
        <v>162.32833333333335</v>
      </c>
      <c r="AY36" s="30">
        <f>AVERAGE(AY$3:AY$35)</f>
        <v>218.80523809523808</v>
      </c>
      <c r="AZ36" s="30">
        <f>AVERAGE(AZ$3:AZ$35)</f>
        <v>187.29962962962961</v>
      </c>
      <c r="BA36" s="30">
        <f>AVERAGE(BA$3:BA$35)</f>
        <v>12349.994999999999</v>
      </c>
      <c r="BB36" s="30">
        <f>AVERAGE(BB$3:BB$35)</f>
        <v>8678.0699999999979</v>
      </c>
      <c r="BC36" s="30">
        <f>AVERAGE(BC$3:BC$35)</f>
        <v>17924.224285714285</v>
      </c>
      <c r="BD36" s="30">
        <f>AVERAGE(BD$3:BD$35)</f>
        <v>12745.800370370367</v>
      </c>
      <c r="BE36" s="30">
        <f>AVERAGE(BE$3:BE$35)</f>
        <v>119.43576923076924</v>
      </c>
      <c r="BF36" s="30">
        <f>AVERAGE(BF$3:BF$35)</f>
        <v>142.31083333333333</v>
      </c>
      <c r="BG36" s="30">
        <f>AVERAGE(BG$3:BG$35)</f>
        <v>170.34523809523813</v>
      </c>
      <c r="BH36" s="30">
        <f>AVERAGE(BH$3:BH$35)</f>
        <v>123.2051851851852</v>
      </c>
      <c r="BI36" s="30">
        <f>AVERAGE(BI$3:BI$35)</f>
        <v>46.90461538461534</v>
      </c>
      <c r="BJ36" s="30">
        <f>AVERAGE(BJ$3:BJ$35)</f>
        <v>128.3829166666666</v>
      </c>
      <c r="BK36" s="30">
        <f>AVERAGE(BK$3:BK$35)</f>
        <v>18.854761904761908</v>
      </c>
      <c r="BL36" s="30">
        <f>AVERAGE(BL$3:BL$35)</f>
        <v>168.62592592592611</v>
      </c>
      <c r="BM36" s="30">
        <f>AVERAGE(BM$3:BM$35)</f>
        <v>170.18730769230768</v>
      </c>
      <c r="BN36" s="30">
        <f>AVERAGE(BN$3:BN$35)</f>
        <v>223.46541666666664</v>
      </c>
      <c r="BO36" s="30">
        <f>AVERAGE(BO$3:BO$35)</f>
        <v>86.946666666666658</v>
      </c>
      <c r="BP36" s="30">
        <f>AVERAGE(BP$3:BP$35)</f>
        <v>101.41925925925928</v>
      </c>
      <c r="BQ36" s="30">
        <f>AVERAGE(BQ$3:BQ$35)</f>
        <v>15.465769230769238</v>
      </c>
      <c r="BR36" s="30">
        <f>AVERAGE(BR$3:BR$35)</f>
        <v>103.26166666666667</v>
      </c>
      <c r="BS36" s="30">
        <f>AVERAGE(BS$3:BS$35)</f>
        <v>35.405714285714282</v>
      </c>
      <c r="BT36" s="30">
        <f>AVERAGE(BT$3:BT$35)</f>
        <v>65.958888888888879</v>
      </c>
      <c r="BU36" s="30">
        <f>AVERAGE(BU$3:BU$35)</f>
        <v>1416.9919230769228</v>
      </c>
      <c r="BV36" s="30">
        <f>AVERAGE(BV$3:BV$35)</f>
        <v>1320.4033333333334</v>
      </c>
      <c r="BW36" s="30">
        <f>AVERAGE(BW$3:BW$35)</f>
        <v>2046.5266666666666</v>
      </c>
      <c r="BX36" s="30">
        <f>AVERAGE(BX$3:BX$35)</f>
        <v>2831.1803703703704</v>
      </c>
      <c r="BY36" s="30">
        <f>AVERAGE(BY$3:BY$35)</f>
        <v>2157.0703846153851</v>
      </c>
      <c r="BZ36" s="30">
        <f>AVERAGE(BZ$3:BZ$35)</f>
        <v>3172.7933333333331</v>
      </c>
      <c r="CA36" s="30">
        <f>AVERAGE(CA$3:CA$35)</f>
        <v>2986.6866666666674</v>
      </c>
      <c r="CB36" s="30">
        <f>AVERAGE(CB$3:CB$35)</f>
        <v>1981.5625925925924</v>
      </c>
      <c r="CC36" s="30">
        <f>AVERAGE(CC$3:CC$35)</f>
        <v>709.23730769230758</v>
      </c>
      <c r="CD36" s="30">
        <f>AVERAGE(CD$3:CD$35)</f>
        <v>583.83166666666671</v>
      </c>
      <c r="CE36" s="30">
        <f>AVERAGE(CE$3:CE$35)</f>
        <v>756.59666666666658</v>
      </c>
      <c r="CF36" s="30">
        <f>AVERAGE(CF$3:CF$35)</f>
        <v>676.11740740740731</v>
      </c>
      <c r="CG36" s="30">
        <f>AVERAGE(CG$3:CG$35)</f>
        <v>254.92615384615385</v>
      </c>
      <c r="CH36" s="30">
        <f>AVERAGE(CH$3:CH$35)</f>
        <v>239.03166666666664</v>
      </c>
      <c r="CI36" s="30">
        <f>AVERAGE(CI$3:CI$35)</f>
        <v>62.405238095238083</v>
      </c>
      <c r="CJ36" s="30">
        <f>AVERAGE(CJ$3:CJ$35)</f>
        <v>159.53814814814831</v>
      </c>
      <c r="CK36" s="30">
        <f>AVERAGE(CK$3:CK$35)</f>
        <v>280.98730769230775</v>
      </c>
      <c r="CL36" s="30">
        <f>AVERAGE(CL$3:CL$35)</f>
        <v>292.80833333333339</v>
      </c>
      <c r="CM36" s="30">
        <f>AVERAGE(CM$3:CM$35)</f>
        <v>338.83809523809526</v>
      </c>
      <c r="CN36" s="30">
        <f>AVERAGE(CN$3:CN$35)</f>
        <v>245.10370370370379</v>
      </c>
      <c r="CO36" s="30">
        <f>AVERAGE(CO$3:CO$35)</f>
        <v>158.47076923076926</v>
      </c>
      <c r="CP36" s="30">
        <f>AVERAGE(CP$3:CP$35)</f>
        <v>146.84333333333333</v>
      </c>
      <c r="CQ36" s="30">
        <f>AVERAGE(CQ$3:CQ$35)</f>
        <v>193.04761904761904</v>
      </c>
      <c r="CR36" s="30">
        <f>AVERAGE(CR$3:CR$35)</f>
        <v>140.38333333333333</v>
      </c>
      <c r="CS36" s="30">
        <f>AVERAGE(CS$3:CS$35)</f>
        <v>2563.6819230769229</v>
      </c>
      <c r="CT36" s="30">
        <f>AVERAGE(CT$3:CT$35)</f>
        <v>2563.0937499999995</v>
      </c>
      <c r="CU36" s="30">
        <f>AVERAGE(CU$3:CU$35)</f>
        <v>3543.5585714285712</v>
      </c>
      <c r="CV36" s="30">
        <f>AVERAGE(CV$3:CV$35)</f>
        <v>2722.8737037037035</v>
      </c>
      <c r="CW36" s="30">
        <f>AVERAGE(CW$3:CW$35)</f>
        <v>300.97269230769228</v>
      </c>
      <c r="CX36" s="30">
        <f>AVERAGE(CX$3:CX$35)</f>
        <v>674.46499999999992</v>
      </c>
      <c r="CY36" s="30">
        <f>AVERAGE(CY$3:CY$35)</f>
        <v>400.66761904761898</v>
      </c>
      <c r="CZ36" s="30">
        <f>AVERAGE(CZ$3:CZ$35)</f>
        <v>317.18444444444435</v>
      </c>
      <c r="DA36" s="30">
        <f>AVERAGE(DA$3:DA$35)</f>
        <v>40.226538461538468</v>
      </c>
      <c r="DB36" s="30">
        <f>AVERAGE(DB$3:DB$35)</f>
        <v>77.537083333333342</v>
      </c>
      <c r="DC36" s="30">
        <f>AVERAGE(DC$3:DC$35)</f>
        <v>25.64714285714286</v>
      </c>
      <c r="DD36" s="30">
        <f>AVERAGE(DD$3:DD$35)</f>
        <v>33.148518518518507</v>
      </c>
      <c r="DE36" s="30">
        <f>AVERAGE(DE$3:DE$35)</f>
        <v>4421.582692307692</v>
      </c>
      <c r="DF36" s="30">
        <f>AVERAGE(DF$3:DF$35)</f>
        <v>3173.1229166666658</v>
      </c>
      <c r="DG36" s="30">
        <f>AVERAGE(DG$3:DG$35)</f>
        <v>4697.2933333333331</v>
      </c>
      <c r="DH36" s="30">
        <f>AVERAGE(DH$3:DH$35)</f>
        <v>4104.6177777777775</v>
      </c>
    </row>
    <row r="37" spans="1:112" ht="16">
      <c r="A37" s="30"/>
      <c r="B37" s="98" t="s">
        <v>43</v>
      </c>
      <c r="C37" s="98"/>
      <c r="D37" s="100"/>
      <c r="E37" s="30">
        <f>STDEV(E3:E35)</f>
        <v>14.948129226917176</v>
      </c>
      <c r="F37" s="30">
        <f>STDEV(F3:F35)</f>
        <v>52.486579734003534</v>
      </c>
      <c r="G37" s="30">
        <f>STDEV(G3:G35)</f>
        <v>9.1011205380549847E-16</v>
      </c>
      <c r="H37" s="30">
        <f>STDEV(H3:H35)</f>
        <v>136.70692123961692</v>
      </c>
      <c r="I37" s="30">
        <f>STDEV(I3:I35)</f>
        <v>18.669014217310828</v>
      </c>
      <c r="J37" s="30">
        <f>STDEV(J3:J35)</f>
        <v>10.585895242241453</v>
      </c>
      <c r="K37" s="30">
        <f>STDEV(K3:K35)</f>
        <v>9.7352799015695872</v>
      </c>
      <c r="L37" s="30">
        <f>STDEV(L3:L35)</f>
        <v>24.729069782498733</v>
      </c>
      <c r="M37" s="30">
        <f>STDEV(M3:M35)</f>
        <v>173.89473857347849</v>
      </c>
      <c r="N37" s="30">
        <f>STDEV(N3:N35)</f>
        <v>336.43579042809677</v>
      </c>
      <c r="O37" s="30">
        <f>STDEV(O3:O35)</f>
        <v>1.8202241076109969E-15</v>
      </c>
      <c r="P37" s="30">
        <f>STDEV(P3:P35)</f>
        <v>272.61336391419871</v>
      </c>
      <c r="Q37" s="30">
        <f>STDEV(Q3:Q35)</f>
        <v>2596.7241976937321</v>
      </c>
      <c r="R37" s="30">
        <f>STDEV(R3:R35)</f>
        <v>1079.4698199283905</v>
      </c>
      <c r="S37" s="30">
        <f>STDEV(S3:S35)</f>
        <v>1865.8870927003368</v>
      </c>
      <c r="T37" s="30">
        <f>STDEV(T3:T35)</f>
        <v>2553.9881752181495</v>
      </c>
      <c r="U37" s="30">
        <f>STDEV(U3:U35)</f>
        <v>49.395322668633924</v>
      </c>
      <c r="V37" s="30">
        <f>STDEV(V3:V35)</f>
        <v>121.2383689976492</v>
      </c>
      <c r="W37" s="30">
        <f>STDEV(W3:W35)</f>
        <v>9.1011205380549847E-16</v>
      </c>
      <c r="X37" s="30">
        <f>STDEV(X3:X35)</f>
        <v>146.40388857258466</v>
      </c>
      <c r="Y37" s="30">
        <f>STDEV(Y3:Y35)</f>
        <v>248.29823530089473</v>
      </c>
      <c r="Z37" s="30">
        <f>STDEV(Z3:Z35)</f>
        <v>347.72302435276868</v>
      </c>
      <c r="AA37" s="30">
        <f>STDEV(AA3:AA35)</f>
        <v>820.0214352227398</v>
      </c>
      <c r="AB37" s="30">
        <f>STDEV(AB3:AB35)</f>
        <v>498.73625038248838</v>
      </c>
      <c r="AC37" s="30">
        <f>STDEV(AC3:AC35)</f>
        <v>817.76439011480932</v>
      </c>
      <c r="AD37" s="30">
        <f>STDEV(AD3:AD35)</f>
        <v>683.80652117910176</v>
      </c>
      <c r="AE37" s="30">
        <f>STDEV(AE3:AE35)</f>
        <v>1201.0465294198341</v>
      </c>
      <c r="AF37" s="30">
        <f>STDEV(AF3:AF35)</f>
        <v>919.40814870219629</v>
      </c>
      <c r="AG37" s="30">
        <f>STDEV(AG3:AG35)</f>
        <v>358.83376321902341</v>
      </c>
      <c r="AH37" s="30">
        <f>STDEV(AH3:AH35)</f>
        <v>1509.0789675815843</v>
      </c>
      <c r="AI37" s="30">
        <f>STDEV(AI3:AI35)</f>
        <v>1.4561792860887976E-14</v>
      </c>
      <c r="AJ37" s="30">
        <f>STDEV(AJ3:AJ35)</f>
        <v>1826.2668766673307</v>
      </c>
      <c r="AK37" s="30">
        <f>STDEV(AK3:AK35)</f>
        <v>50.832082953432206</v>
      </c>
      <c r="AL37" s="30">
        <f>STDEV(AL3:AL35)</f>
        <v>122.12501153857511</v>
      </c>
      <c r="AM37" s="30">
        <f>STDEV(AM3:AM35)</f>
        <v>10.249627867809226</v>
      </c>
      <c r="AN37" s="30">
        <f>STDEV(AN3:AN35)</f>
        <v>116.15242621148651</v>
      </c>
      <c r="AO37" s="30">
        <f>STDEV(AO3:AO35)</f>
        <v>552.18574441256771</v>
      </c>
      <c r="AP37" s="30">
        <f>STDEV(AP3:AP35)</f>
        <v>434.72206881965462</v>
      </c>
      <c r="AQ37" s="30">
        <f>STDEV(AQ3:AQ35)</f>
        <v>541.04501978952521</v>
      </c>
      <c r="AR37" s="30">
        <f>STDEV(AR3:AR35)</f>
        <v>480.16301365597792</v>
      </c>
      <c r="AS37" s="30">
        <f>STDEV(AS3:AS35)</f>
        <v>288.52928496508207</v>
      </c>
      <c r="AT37" s="30">
        <f>STDEV(AT3:AT35)</f>
        <v>783.62529937852764</v>
      </c>
      <c r="AU37" s="30">
        <f>STDEV(AU3:AU35)</f>
        <v>188.18283924468378</v>
      </c>
      <c r="AV37" s="30">
        <f>STDEV(AV3:AV35)</f>
        <v>632.28323800681869</v>
      </c>
      <c r="AW37" s="30">
        <f>STDEV(AW3:AW35)</f>
        <v>177.29702967228582</v>
      </c>
      <c r="AX37" s="30">
        <f>STDEV(AX3:AX35)</f>
        <v>196.46276163727546</v>
      </c>
      <c r="AY37" s="30">
        <f>STDEV(AY3:AY35)</f>
        <v>332.67710243746933</v>
      </c>
      <c r="AZ37" s="30">
        <f>STDEV(AZ3:AZ35)</f>
        <v>170.66900679568857</v>
      </c>
      <c r="BA37" s="30">
        <f>STDEV(BA3:BA35)</f>
        <v>8057.3074384100591</v>
      </c>
      <c r="BB37" s="30">
        <f>STDEV(BB3:BB35)</f>
        <v>7464.333842853307</v>
      </c>
      <c r="BC37" s="30">
        <f>STDEV(BC3:BC35)</f>
        <v>25288.501242885384</v>
      </c>
      <c r="BD37" s="30">
        <f>STDEV(BD3:BD35)</f>
        <v>7722.3495206214475</v>
      </c>
      <c r="BE37" s="30">
        <f>STDEV(BE3:BE35)</f>
        <v>140.49777983080236</v>
      </c>
      <c r="BF37" s="30">
        <f>STDEV(BF3:BF35)</f>
        <v>173.73974246648015</v>
      </c>
      <c r="BG37" s="30">
        <f>STDEV(BG3:BG35)</f>
        <v>204.66464833036133</v>
      </c>
      <c r="BH37" s="30">
        <f>STDEV(BH3:BH35)</f>
        <v>165.13383086199116</v>
      </c>
      <c r="BI37" s="30">
        <f>STDEV(BI3:BI35)</f>
        <v>79.61586642024416</v>
      </c>
      <c r="BJ37" s="30">
        <f>STDEV(BJ3:BJ35)</f>
        <v>209.06562879463726</v>
      </c>
      <c r="BK37" s="30">
        <f>STDEV(BK3:BK35)</f>
        <v>19.497768492585916</v>
      </c>
      <c r="BL37" s="30">
        <f>STDEV(BL3:BL35)</f>
        <v>396.81550977034914</v>
      </c>
      <c r="BM37" s="30">
        <f>STDEV(BM3:BM35)</f>
        <v>231.21694577271265</v>
      </c>
      <c r="BN37" s="30">
        <f>STDEV(BN3:BN35)</f>
        <v>271.00134281681056</v>
      </c>
      <c r="BO37" s="30">
        <f>STDEV(BO3:BO35)</f>
        <v>166.20008090651865</v>
      </c>
      <c r="BP37" s="30">
        <f>STDEV(BP3:BP35)</f>
        <v>191.61714057194536</v>
      </c>
      <c r="BQ37" s="30">
        <f>STDEV(BQ3:BQ35)</f>
        <v>23.502923251898174</v>
      </c>
      <c r="BR37" s="30">
        <f>STDEV(BR3:BR35)</f>
        <v>143.42802381157165</v>
      </c>
      <c r="BS37" s="30">
        <f>STDEV(BS3:BS35)</f>
        <v>86.585340882358864</v>
      </c>
      <c r="BT37" s="30">
        <f>STDEV(BT3:BT35)</f>
        <v>147.08151898060152</v>
      </c>
      <c r="BU37" s="30">
        <f>STDEV(BU3:BU35)</f>
        <v>1542.3897713224615</v>
      </c>
      <c r="BV37" s="30">
        <f>STDEV(BV3:BV35)</f>
        <v>1249.4437935082283</v>
      </c>
      <c r="BW37" s="30">
        <f>STDEV(BW3:BW35)</f>
        <v>2289.7184546999079</v>
      </c>
      <c r="BX37" s="30">
        <f>STDEV(BX3:BX35)</f>
        <v>3610.6998128292594</v>
      </c>
      <c r="BY37" s="30">
        <f>STDEV(BY3:BY35)</f>
        <v>1903.6102983551659</v>
      </c>
      <c r="BZ37" s="30">
        <f>STDEV(BZ3:BZ35)</f>
        <v>2664.2117825233472</v>
      </c>
      <c r="CA37" s="30">
        <f>STDEV(CA3:CA35)</f>
        <v>2804.4356169866569</v>
      </c>
      <c r="CB37" s="30">
        <f>STDEV(CB3:CB35)</f>
        <v>2218.2098062810655</v>
      </c>
      <c r="CC37" s="30">
        <f>STDEV(CC3:CC35)</f>
        <v>567.18122904452832</v>
      </c>
      <c r="CD37" s="30">
        <f>STDEV(CD3:CD35)</f>
        <v>486.36859124908875</v>
      </c>
      <c r="CE37" s="30">
        <f>STDEV(CE3:CE35)</f>
        <v>580.5832748567027</v>
      </c>
      <c r="CF37" s="30">
        <f>STDEV(CF3:CF35)</f>
        <v>508.70081599027719</v>
      </c>
      <c r="CG37" s="30">
        <f>STDEV(CG3:CG35)</f>
        <v>812.55627102165397</v>
      </c>
      <c r="CH37" s="30">
        <f>STDEV(CH3:CH35)</f>
        <v>408.16879236165403</v>
      </c>
      <c r="CI37" s="30">
        <f>STDEV(CI3:CI35)</f>
        <v>213.79606772854942</v>
      </c>
      <c r="CJ37" s="30">
        <f>STDEV(CJ3:CJ35)</f>
        <v>427.06727112893549</v>
      </c>
      <c r="CK37" s="30">
        <f>STDEV(CK3:CK35)</f>
        <v>330.35315560845112</v>
      </c>
      <c r="CL37" s="30">
        <f>STDEV(CL3:CL35)</f>
        <v>377.70651807600763</v>
      </c>
      <c r="CM37" s="30">
        <f>STDEV(CM3:CM35)</f>
        <v>466.45614172844853</v>
      </c>
      <c r="CN37" s="30">
        <f>STDEV(CN3:CN35)</f>
        <v>312.11030907662882</v>
      </c>
      <c r="CO37" s="30">
        <f>STDEV(CO3:CO35)</f>
        <v>169.04869927741123</v>
      </c>
      <c r="CP37" s="30">
        <f>STDEV(CP3:CP35)</f>
        <v>176.76014290229733</v>
      </c>
      <c r="CQ37" s="30">
        <f>STDEV(CQ3:CQ35)</f>
        <v>273.23497706012603</v>
      </c>
      <c r="CR37" s="30">
        <f>STDEV(CR3:CR35)</f>
        <v>178.47775808421966</v>
      </c>
      <c r="CS37" s="30">
        <f>STDEV(CS3:CS35)</f>
        <v>1920.8979296985449</v>
      </c>
      <c r="CT37" s="30">
        <f>STDEV(CT3:CT35)</f>
        <v>1936.6365758343104</v>
      </c>
      <c r="CU37" s="30">
        <f>STDEV(CU3:CU35)</f>
        <v>2975.2422681174821</v>
      </c>
      <c r="CV37" s="30">
        <f>STDEV(CV3:CV35)</f>
        <v>2661.2461315680212</v>
      </c>
      <c r="CW37" s="30">
        <f>STDEV(CW3:CW35)</f>
        <v>778.24249128691338</v>
      </c>
      <c r="CX37" s="30">
        <f>STDEV(CX3:CX35)</f>
        <v>1188.2056810567994</v>
      </c>
      <c r="CY37" s="30">
        <f>STDEV(CY3:CY35)</f>
        <v>938.72426113265419</v>
      </c>
      <c r="CZ37" s="30">
        <f>STDEV(CZ3:CZ35)</f>
        <v>788.95006594125948</v>
      </c>
      <c r="DA37" s="30">
        <f>STDEV(DA3:DA35)</f>
        <v>57.231285915471616</v>
      </c>
      <c r="DB37" s="30">
        <f>STDEV(DB3:DB35)</f>
        <v>77.113024134209553</v>
      </c>
      <c r="DC37" s="30">
        <f>STDEV(DC3:DC35)</f>
        <v>46.039487089112662</v>
      </c>
      <c r="DD37" s="30">
        <f>STDEV(DD3:DD35)</f>
        <v>63.044276791651292</v>
      </c>
      <c r="DE37" s="30">
        <f>STDEV(DE3:DE35)</f>
        <v>2547.1681448016857</v>
      </c>
      <c r="DF37" s="30">
        <f>STDEV(DF3:DF35)</f>
        <v>2002.614274588788</v>
      </c>
      <c r="DG37" s="30">
        <f>STDEV(DG3:DG35)</f>
        <v>3224.3836170147829</v>
      </c>
      <c r="DH37" s="30">
        <f>STDEV(DH3:DH35)</f>
        <v>2873.2461426800251</v>
      </c>
    </row>
    <row r="38" spans="1:112" ht="16">
      <c r="A38" s="37"/>
      <c r="B38" s="99" t="s">
        <v>44</v>
      </c>
      <c r="C38" s="99"/>
      <c r="D38" s="101"/>
      <c r="E38" s="37">
        <f>E37/SQRT(COUNTIF(E3:E35,"&lt;&gt;=1"))</f>
        <v>2.6021352967445996</v>
      </c>
      <c r="F38" s="37">
        <f>F37/SQRT(COUNTIF(F3:F35,"&lt;&gt;=1"))</f>
        <v>9.1367407692271705</v>
      </c>
      <c r="G38" s="37">
        <f>G37/SQRT(COUNTIF(G3:G35,"&lt;&gt;=1"))</f>
        <v>1.5843017298348712E-16</v>
      </c>
      <c r="H38" s="37">
        <f>H37/SQRT(COUNTIF(H3:H35,"&lt;&gt;=1"))</f>
        <v>23.797620402312717</v>
      </c>
      <c r="I38" s="37">
        <f>I37/SQRT(COUNTIF(I3:I35,"&lt;&gt;=1"))</f>
        <v>3.2498582339530659</v>
      </c>
      <c r="J38" s="37">
        <f>J37/SQRT(COUNTIF(J3:J35,"&lt;&gt;=1"))</f>
        <v>1.8427678299619663</v>
      </c>
      <c r="K38" s="37">
        <f>K37/SQRT(COUNTIF(K3:K35,"&lt;&gt;=1"))</f>
        <v>1.6946947053378505</v>
      </c>
      <c r="L38" s="37">
        <f>L37/SQRT(COUNTIF(L3:L35,"&lt;&gt;=1"))</f>
        <v>4.3047785017022582</v>
      </c>
      <c r="M38" s="37">
        <f>M37/SQRT(COUNTIF(M3:M35,"&lt;&gt;=1"))</f>
        <v>30.271188473900008</v>
      </c>
      <c r="N38" s="37">
        <f>N37/SQRT(COUNTIF(N3:N35,"&lt;&gt;=1"))</f>
        <v>58.56595377732549</v>
      </c>
      <c r="O38" s="37">
        <f>O37/SQRT(COUNTIF(O3:O35,"&lt;&gt;=1"))</f>
        <v>3.1686034596697423E-16</v>
      </c>
      <c r="P38" s="37">
        <f>P37/SQRT(COUNTIF(P3:P35,"&lt;&gt;=1"))</f>
        <v>47.455895372381335</v>
      </c>
      <c r="Q38" s="37">
        <f>Q37/SQRT(COUNTIF(Q3:Q35,"&lt;&gt;=1"))</f>
        <v>452.03166149796499</v>
      </c>
      <c r="R38" s="37">
        <f>R37/SQRT(COUNTIF(R3:R35,"&lt;&gt;=1"))</f>
        <v>187.91157592805345</v>
      </c>
      <c r="S38" s="37">
        <f>S37/SQRT(COUNTIF(S3:S35,"&lt;&gt;=1"))</f>
        <v>324.80925137526651</v>
      </c>
      <c r="T38" s="37">
        <f>T37/SQRT(COUNTIF(T3:T35,"&lt;&gt;=1"))</f>
        <v>444.59227488054557</v>
      </c>
      <c r="U38" s="37">
        <f>U37/SQRT(COUNTIF(U3:U35,"&lt;&gt;=1"))</f>
        <v>8.598621985331139</v>
      </c>
      <c r="V38" s="37">
        <f>V37/SQRT(COUNTIF(V3:V35,"&lt;&gt;=1"))</f>
        <v>21.10489108700272</v>
      </c>
      <c r="W38" s="37">
        <f>W37/SQRT(COUNTIF(W3:W35,"&lt;&gt;=1"))</f>
        <v>1.5843017298348712E-16</v>
      </c>
      <c r="X38" s="37">
        <f>X37/SQRT(COUNTIF(X3:X35,"&lt;&gt;=1"))</f>
        <v>25.485645745514717</v>
      </c>
      <c r="Y38" s="37">
        <f>Y37/SQRT(COUNTIF(Y3:Y35,"&lt;&gt;=1"))</f>
        <v>43.223174779116064</v>
      </c>
      <c r="Z38" s="37">
        <f>Z37/SQRT(COUNTIF(Z3:Z35,"&lt;&gt;=1"))</f>
        <v>60.530809001156008</v>
      </c>
      <c r="AA38" s="37">
        <f>AA37/SQRT(COUNTIF(AA3:AA35,"&lt;&gt;=1"))</f>
        <v>142.74740927700165</v>
      </c>
      <c r="AB38" s="37">
        <f>AB37/SQRT(COUNTIF(AB3:AB35,"&lt;&gt;=1"))</f>
        <v>86.818837406717591</v>
      </c>
      <c r="AC38" s="37">
        <f>AC37/SQRT(COUNTIF(AC3:AC35,"&lt;&gt;=1"))</f>
        <v>142.35450815522685</v>
      </c>
      <c r="AD38" s="37">
        <f>AD37/SQRT(COUNTIF(AD3:AD35,"&lt;&gt;=1"))</f>
        <v>119.03543633407828</v>
      </c>
      <c r="AE38" s="37">
        <f>AE37/SQRT(COUNTIF(AE3:AE35,"&lt;&gt;=1"))</f>
        <v>209.0753645351308</v>
      </c>
      <c r="AF38" s="37">
        <f>AF37/SQRT(COUNTIF(AF3:AF35,"&lt;&gt;=1"))</f>
        <v>160.04841539264601</v>
      </c>
      <c r="AG38" s="37">
        <f>AG37/SQRT(COUNTIF(AG3:AG35,"&lt;&gt;=1"))</f>
        <v>62.464940378929498</v>
      </c>
      <c r="AH38" s="37">
        <f>AH37/SQRT(COUNTIF(AH3:AH35,"&lt;&gt;=1"))</f>
        <v>262.69692932864672</v>
      </c>
      <c r="AI38" s="37">
        <f>AI37/SQRT(COUNTIF(AI3:AI35,"&lt;&gt;=1"))</f>
        <v>2.5348827677357939E-15</v>
      </c>
      <c r="AJ38" s="37">
        <f>AJ37/SQRT(COUNTIF(AJ3:AJ35,"&lt;&gt;=1"))</f>
        <v>317.91225703978245</v>
      </c>
      <c r="AK38" s="37">
        <f>AK37/SQRT(COUNTIF(AK3:AK35,"&lt;&gt;=1"))</f>
        <v>8.8487298478790652</v>
      </c>
      <c r="AL38" s="37">
        <f>AL37/SQRT(COUNTIF(AL3:AL35,"&lt;&gt;=1"))</f>
        <v>21.259235742197706</v>
      </c>
      <c r="AM38" s="37">
        <f>AM37/SQRT(COUNTIF(AM3:AM35,"&lt;&gt;=1"))</f>
        <v>1.7842311936464272</v>
      </c>
      <c r="AN38" s="37">
        <f>AN37/SQRT(COUNTIF(AN3:AN35,"&lt;&gt;=1"))</f>
        <v>20.219542088462727</v>
      </c>
      <c r="AO38" s="37">
        <f>AO37/SQRT(COUNTIF(AO3:AO35,"&lt;&gt;=1"))</f>
        <v>96.123200039491863</v>
      </c>
      <c r="AP38" s="37">
        <f>AP37/SQRT(COUNTIF(AP3:AP35,"&lt;&gt;=1"))</f>
        <v>75.67539873233703</v>
      </c>
      <c r="AQ38" s="37">
        <f>AQ37/SQRT(COUNTIF(AQ3:AQ35,"&lt;&gt;=1"))</f>
        <v>94.183848811464699</v>
      </c>
      <c r="AR38" s="37">
        <f>AR37/SQRT(COUNTIF(AR3:AR35,"&lt;&gt;=1"))</f>
        <v>83.585651893856365</v>
      </c>
      <c r="AS38" s="37">
        <f>AS37/SQRT(COUNTIF(AS3:AS35,"&lt;&gt;=1"))</f>
        <v>50.226501601295055</v>
      </c>
      <c r="AT38" s="37">
        <f>AT37/SQRT(COUNTIF(AT3:AT35,"&lt;&gt;=1"))</f>
        <v>136.41165526339606</v>
      </c>
      <c r="AU38" s="37">
        <f>AU37/SQRT(COUNTIF(AU3:AU35,"&lt;&gt;=1"))</f>
        <v>32.758427546802459</v>
      </c>
      <c r="AV38" s="37">
        <f>AV37/SQRT(COUNTIF(AV3:AV35,"&lt;&gt;=1"))</f>
        <v>110.0663839723056</v>
      </c>
      <c r="AW38" s="37">
        <f>AW37/SQRT(COUNTIF(AW3:AW35,"&lt;&gt;=1"))</f>
        <v>30.86345133325932</v>
      </c>
      <c r="AX38" s="37">
        <f>AX37/SQRT(COUNTIF(AX3:AX35,"&lt;&gt;=1"))</f>
        <v>34.199777028399907</v>
      </c>
      <c r="AY38" s="37">
        <f>AY37/SQRT(COUNTIF(AY3:AY35,"&lt;&gt;=1"))</f>
        <v>57.911650182448234</v>
      </c>
      <c r="AZ38" s="37">
        <f>AZ37/SQRT(COUNTIF(AZ3:AZ35,"&lt;&gt;=1"))</f>
        <v>29.709660647280533</v>
      </c>
      <c r="BA38" s="37">
        <f>BA37/SQRT(COUNTIF(BA3:BA35,"&lt;&gt;=1"))</f>
        <v>1402.5971921928312</v>
      </c>
      <c r="BB38" s="37">
        <f>BB37/SQRT(COUNTIF(BB3:BB35,"&lt;&gt;=1"))</f>
        <v>1299.37373863469</v>
      </c>
      <c r="BC38" s="37">
        <f>BC37/SQRT(COUNTIF(BC3:BC35,"&lt;&gt;=1"))</f>
        <v>4402.1630189942389</v>
      </c>
      <c r="BD38" s="37">
        <f>BD37/SQRT(COUNTIF(BD3:BD35,"&lt;&gt;=1"))</f>
        <v>1344.2885030203884</v>
      </c>
      <c r="BE38" s="37">
        <f>BE37/SQRT(COUNTIF(BE3:BE35,"&lt;&gt;=1"))</f>
        <v>24.457524179925795</v>
      </c>
      <c r="BF38" s="37">
        <f>BF37/SQRT(COUNTIF(BF3:BF35,"&lt;&gt;=1"))</f>
        <v>30.244207114911479</v>
      </c>
      <c r="BG38" s="37">
        <f>BG37/SQRT(COUNTIF(BG3:BG35,"&lt;&gt;=1"))</f>
        <v>35.627542238346528</v>
      </c>
      <c r="BH38" s="37">
        <f>BH37/SQRT(COUNTIF(BH3:BH35,"&lt;&gt;=1"))</f>
        <v>28.746110195440096</v>
      </c>
      <c r="BI38" s="37">
        <f>BI37/SQRT(COUNTIF(BI3:BI35,"&lt;&gt;=1"))</f>
        <v>13.859343403318059</v>
      </c>
      <c r="BJ38" s="37">
        <f>BJ37/SQRT(COUNTIF(BJ3:BJ35,"&lt;&gt;=1"))</f>
        <v>36.393654601474502</v>
      </c>
      <c r="BK38" s="37">
        <f>BK37/SQRT(COUNTIF(BK3:BK35,"&lt;&gt;=1"))</f>
        <v>3.3941258355562165</v>
      </c>
      <c r="BL38" s="37">
        <f>BL37/SQRT(COUNTIF(BL3:BL35,"&lt;&gt;=1"))</f>
        <v>69.076713787687694</v>
      </c>
      <c r="BM38" s="37">
        <f>BM37/SQRT(COUNTIF(BM3:BM35,"&lt;&gt;=1"))</f>
        <v>40.249703937349516</v>
      </c>
      <c r="BN38" s="37">
        <f>BN37/SQRT(COUNTIF(BN3:BN35,"&lt;&gt;=1"))</f>
        <v>47.175278518396873</v>
      </c>
      <c r="BO38" s="37">
        <f>BO37/SQRT(COUNTIF(BO3:BO35,"&lt;&gt;=1"))</f>
        <v>28.931720503854098</v>
      </c>
      <c r="BP38" s="37">
        <f>BP37/SQRT(COUNTIF(BP3:BP35,"&lt;&gt;=1"))</f>
        <v>33.356262671697692</v>
      </c>
      <c r="BQ38" s="37">
        <f>BQ37/SQRT(COUNTIF(BQ3:BQ35,"&lt;&gt;=1"))</f>
        <v>4.0913337877971019</v>
      </c>
      <c r="BR38" s="37">
        <f>BR37/SQRT(COUNTIF(BR3:BR35,"&lt;&gt;=1"))</f>
        <v>24.967614183476407</v>
      </c>
      <c r="BS38" s="37">
        <f>BS37/SQRT(COUNTIF(BS3:BS35,"&lt;&gt;=1"))</f>
        <v>15.072573180926085</v>
      </c>
      <c r="BT38" s="37">
        <f>BT37/SQRT(COUNTIF(BT3:BT35,"&lt;&gt;=1"))</f>
        <v>25.603606058546593</v>
      </c>
      <c r="BU38" s="37">
        <f>BU37/SQRT(COUNTIF(BU3:BU35,"&lt;&gt;=1"))</f>
        <v>268.4955959618589</v>
      </c>
      <c r="BV38" s="37">
        <f>BV37/SQRT(COUNTIF(BV3:BV35,"&lt;&gt;=1"))</f>
        <v>217.50024682230733</v>
      </c>
      <c r="BW38" s="37">
        <f>BW37/SQRT(COUNTIF(BW3:BW35,"&lt;&gt;=1"))</f>
        <v>398.58882139266268</v>
      </c>
      <c r="BX38" s="37">
        <f>BX37/SQRT(COUNTIF(BX3:BX35,"&lt;&gt;=1"))</f>
        <v>628.54215977699437</v>
      </c>
      <c r="BY38" s="37">
        <f>BY37/SQRT(COUNTIF(BY3:BY35,"&lt;&gt;=1"))</f>
        <v>331.37601859079388</v>
      </c>
      <c r="BZ38" s="37">
        <f>BZ37/SQRT(COUNTIF(BZ3:BZ35,"&lt;&gt;=1"))</f>
        <v>463.77974207121571</v>
      </c>
      <c r="CA38" s="37">
        <f>CA37/SQRT(COUNTIF(CA3:CA35,"&lt;&gt;=1"))</f>
        <v>488.18957848370843</v>
      </c>
      <c r="CB38" s="37">
        <f>CB37/SQRT(COUNTIF(CB3:CB35,"&lt;&gt;=1"))</f>
        <v>386.14076349535048</v>
      </c>
      <c r="CC38" s="37">
        <f>CC37/SQRT(COUNTIF(CC3:CC35,"&lt;&gt;=1"))</f>
        <v>98.733578854143261</v>
      </c>
      <c r="CD38" s="37">
        <f>CD37/SQRT(COUNTIF(CD3:CD35,"&lt;&gt;=1"))</f>
        <v>84.665904295116306</v>
      </c>
      <c r="CE38" s="37">
        <f>CE37/SQRT(COUNTIF(CE3:CE35,"&lt;&gt;=1"))</f>
        <v>101.06657557413745</v>
      </c>
      <c r="CF38" s="37">
        <f>CF37/SQRT(COUNTIF(CF3:CF35,"&lt;&gt;=1"))</f>
        <v>88.553445630338231</v>
      </c>
      <c r="CG38" s="37">
        <f>CG37/SQRT(COUNTIF(CG3:CG35,"&lt;&gt;=1"))</f>
        <v>141.44789099155224</v>
      </c>
      <c r="CH38" s="37">
        <f>CH37/SQRT(COUNTIF(CH3:CH35,"&lt;&gt;=1"))</f>
        <v>71.053066608584672</v>
      </c>
      <c r="CI38" s="37">
        <f>CI37/SQRT(COUNTIF(CI3:CI35,"&lt;&gt;=1"))</f>
        <v>37.217118322731501</v>
      </c>
      <c r="CJ38" s="37">
        <f>CJ37/SQRT(COUNTIF(CJ3:CJ35,"&lt;&gt;=1"))</f>
        <v>74.342869493521562</v>
      </c>
      <c r="CK38" s="37">
        <f>CK37/SQRT(COUNTIF(CK3:CK35,"&lt;&gt;=1"))</f>
        <v>57.507102965887064</v>
      </c>
      <c r="CL38" s="37">
        <f>CL37/SQRT(COUNTIF(CL3:CL35,"&lt;&gt;=1"))</f>
        <v>65.750265305859827</v>
      </c>
      <c r="CM38" s="37">
        <f>CM37/SQRT(COUNTIF(CM3:CM35,"&lt;&gt;=1"))</f>
        <v>81.199591758227101</v>
      </c>
      <c r="CN38" s="37">
        <f>CN37/SQRT(COUNTIF(CN3:CN35,"&lt;&gt;=1"))</f>
        <v>54.331431003667909</v>
      </c>
      <c r="CO38" s="37">
        <f>CO37/SQRT(COUNTIF(CO3:CO35,"&lt;&gt;=1"))</f>
        <v>29.427601312571419</v>
      </c>
      <c r="CP38" s="37">
        <f>CP37/SQRT(COUNTIF(CP3:CP35,"&lt;&gt;=1"))</f>
        <v>30.769991342826099</v>
      </c>
      <c r="CQ38" s="37">
        <f>CQ37/SQRT(COUNTIF(CQ3:CQ35,"&lt;&gt;=1"))</f>
        <v>47.564104331735614</v>
      </c>
      <c r="CR38" s="37">
        <f>CR37/SQRT(COUNTIF(CR3:CR35,"&lt;&gt;=1"))</f>
        <v>31.068989767529057</v>
      </c>
      <c r="CS38" s="37">
        <f>CS37/SQRT(COUNTIF(CS3:CS35,"&lt;&gt;=1"))</f>
        <v>334.38540893207556</v>
      </c>
      <c r="CT38" s="37">
        <f>CT37/SQRT(COUNTIF(CT3:CT35,"&lt;&gt;=1"))</f>
        <v>337.12515555930582</v>
      </c>
      <c r="CU38" s="37">
        <f>CU37/SQRT(COUNTIF(CU3:CU35,"&lt;&gt;=1"))</f>
        <v>517.92319993420517</v>
      </c>
      <c r="CV38" s="37">
        <f>CV37/SQRT(COUNTIF(CV3:CV35,"&lt;&gt;=1"))</f>
        <v>463.26348850452979</v>
      </c>
      <c r="CW38" s="37">
        <f>CW37/SQRT(COUNTIF(CW3:CW35,"&lt;&gt;=1"))</f>
        <v>135.47462864834847</v>
      </c>
      <c r="CX38" s="37">
        <f>CX37/SQRT(COUNTIF(CX3:CX35,"&lt;&gt;=1"))</f>
        <v>206.84005975161116</v>
      </c>
      <c r="CY38" s="37">
        <f>CY37/SQRT(COUNTIF(CY3:CY35,"&lt;&gt;=1"))</f>
        <v>163.41091896671682</v>
      </c>
      <c r="CZ38" s="37">
        <f>CZ37/SQRT(COUNTIF(CZ3:CZ35,"&lt;&gt;=1"))</f>
        <v>137.33857814514769</v>
      </c>
      <c r="DA38" s="37">
        <f>DA37/SQRT(COUNTIF(DA3:DA35,"&lt;&gt;=1"))</f>
        <v>9.9626880994956437</v>
      </c>
      <c r="DB38" s="37">
        <f>DB37/SQRT(COUNTIF(DB3:DB35,"&lt;&gt;=1"))</f>
        <v>13.423654484938355</v>
      </c>
      <c r="DC38" s="37">
        <f>DC37/SQRT(COUNTIF(DC3:DC35,"&lt;&gt;=1"))</f>
        <v>8.0144459938753467</v>
      </c>
      <c r="DD38" s="37">
        <f>DD37/SQRT(COUNTIF(DD3:DD35,"&lt;&gt;=1"))</f>
        <v>10.974599925312859</v>
      </c>
      <c r="DE38" s="37">
        <f>DE37/SQRT(COUNTIF(DE3:DE35,"&lt;&gt;=1"))</f>
        <v>443.40505997210096</v>
      </c>
      <c r="DF38" s="37">
        <f>DF37/SQRT(COUNTIF(DF3:DF35,"&lt;&gt;=1"))</f>
        <v>348.61039870383644</v>
      </c>
      <c r="DG38" s="37">
        <f>DG37/SQRT(COUNTIF(DG3:DG35,"&lt;&gt;=1"))</f>
        <v>561.29314195188795</v>
      </c>
      <c r="DH38" s="37">
        <f>DH37/SQRT(COUNTIF(DH3:DH35,"&lt;&gt;=1"))</f>
        <v>500.16795350148931</v>
      </c>
    </row>
    <row r="39" spans="1:112" ht="16">
      <c r="A39" s="30"/>
      <c r="B39" s="98" t="s">
        <v>46</v>
      </c>
      <c r="C39" s="98"/>
      <c r="D39" s="100"/>
      <c r="E39" s="30">
        <f>COUNTIF(E3:E35, "&gt;=1")</f>
        <v>26</v>
      </c>
      <c r="F39" s="30">
        <f>COUNTIF(F3:F35, "&gt;=1")</f>
        <v>24</v>
      </c>
      <c r="G39" s="30">
        <f>COUNTIF(G3:G35, "&gt;=1")</f>
        <v>21</v>
      </c>
      <c r="H39" s="30">
        <f>COUNTIF(H3:H35, "&gt;=1")</f>
        <v>27</v>
      </c>
      <c r="I39" s="30">
        <f>COUNTIF(I3:I35, "&gt;=1")</f>
        <v>20</v>
      </c>
      <c r="J39" s="30">
        <f>COUNTIF(J3:J35, "&gt;=1")</f>
        <v>22</v>
      </c>
      <c r="K39" s="30">
        <f>COUNTIF(K3:K35, "&gt;=1")</f>
        <v>18</v>
      </c>
      <c r="L39" s="30">
        <f>COUNTIF(L3:L35, "&gt;=1")</f>
        <v>22</v>
      </c>
      <c r="M39" s="30">
        <f>COUNTIF(M3:M35, "&gt;=1")</f>
        <v>26</v>
      </c>
      <c r="N39" s="30">
        <f>COUNTIF(N3:N35, "&gt;=1")</f>
        <v>24</v>
      </c>
      <c r="O39" s="30">
        <f>COUNTIF(O3:O35, "&gt;=1")</f>
        <v>21</v>
      </c>
      <c r="P39" s="30">
        <f>COUNTIF(P3:P35, "&gt;=1")</f>
        <v>27</v>
      </c>
      <c r="Q39" s="30">
        <f>COUNTIF(Q3:Q35, "&gt;=1")</f>
        <v>26</v>
      </c>
      <c r="R39" s="30">
        <f>COUNTIF(R3:R35, "&gt;=1")</f>
        <v>24</v>
      </c>
      <c r="S39" s="30">
        <f>COUNTIF(S3:S35, "&gt;=1")</f>
        <v>21</v>
      </c>
      <c r="T39" s="30">
        <f>COUNTIF(T3:T35, "&gt;=1")</f>
        <v>27</v>
      </c>
      <c r="U39" s="30">
        <f>COUNTIF(U3:U35, "&gt;=1")</f>
        <v>26</v>
      </c>
      <c r="V39" s="30">
        <f>COUNTIF(V3:V35, "&gt;=1")</f>
        <v>24</v>
      </c>
      <c r="W39" s="30">
        <f>COUNTIF(W3:W35, "&gt;=1")</f>
        <v>21</v>
      </c>
      <c r="X39" s="30">
        <f>COUNTIF(X3:X35, "&gt;=1")</f>
        <v>27</v>
      </c>
      <c r="Y39" s="30">
        <f>COUNTIF(Y3:Y35, "&gt;=1")</f>
        <v>26</v>
      </c>
      <c r="Z39" s="30">
        <f>COUNTIF(Z3:Z35, "&gt;=1")</f>
        <v>24</v>
      </c>
      <c r="AA39" s="30">
        <f>COUNTIF(AA3:AA35, "&gt;=1")</f>
        <v>21</v>
      </c>
      <c r="AB39" s="30">
        <f>COUNTIF(AB3:AB35, "&gt;=1")</f>
        <v>27</v>
      </c>
      <c r="AC39" s="30">
        <f>COUNTIF(AC3:AC35, "&gt;=1")</f>
        <v>25</v>
      </c>
      <c r="AD39" s="30">
        <f>COUNTIF(AD3:AD35, "&gt;=1")</f>
        <v>24</v>
      </c>
      <c r="AE39" s="30">
        <f>COUNTIF(AE3:AE35, "&gt;=1")</f>
        <v>20</v>
      </c>
      <c r="AF39" s="30">
        <f>COUNTIF(AF3:AF35, "&gt;=1")</f>
        <v>25</v>
      </c>
      <c r="AG39" s="30">
        <f>COUNTIF(AG3:AG35, "&gt;=1")</f>
        <v>27</v>
      </c>
      <c r="AH39" s="30">
        <f>COUNTIF(AH3:AH35, "&gt;=1")</f>
        <v>24</v>
      </c>
      <c r="AI39" s="30">
        <f>COUNTIF(AI3:AI35, "&gt;=1")</f>
        <v>21</v>
      </c>
      <c r="AJ39" s="30">
        <f>COUNTIF(AJ3:AJ35, "&gt;=1")</f>
        <v>27</v>
      </c>
      <c r="AK39" s="30">
        <f>COUNTIF(AK3:AK35, "&gt;=1")</f>
        <v>26</v>
      </c>
      <c r="AL39" s="30">
        <f>COUNTIF(AL3:AL35, "&gt;=1")</f>
        <v>24</v>
      </c>
      <c r="AM39" s="30">
        <f>COUNTIF(AM3:AM35, "&gt;=1")</f>
        <v>21</v>
      </c>
      <c r="AN39" s="30">
        <f>COUNTIF(AN3:AN35, "&gt;=1")</f>
        <v>27</v>
      </c>
      <c r="AO39" s="30">
        <f>COUNTIF(AO3:AO35, "&gt;=1")</f>
        <v>25</v>
      </c>
      <c r="AP39" s="30">
        <f>COUNTIF(AP3:AP35, "&gt;=1")</f>
        <v>22</v>
      </c>
      <c r="AQ39" s="30">
        <f>COUNTIF(AQ3:AQ35, "&gt;=1")</f>
        <v>20</v>
      </c>
      <c r="AR39" s="30">
        <f>COUNTIF(AR3:AR35, "&gt;=1")</f>
        <v>27</v>
      </c>
      <c r="AS39" s="30">
        <f>COUNTIF(AS3:AS35, "&gt;=1")</f>
        <v>26</v>
      </c>
      <c r="AT39" s="30">
        <f>COUNTIF(AT3:AT35, "&gt;=1")</f>
        <v>24</v>
      </c>
      <c r="AU39" s="30">
        <f>COUNTIF(AU3:AU35, "&gt;=1")</f>
        <v>21</v>
      </c>
      <c r="AV39" s="30">
        <f>COUNTIF(AV3:AV35, "&gt;=1")</f>
        <v>27</v>
      </c>
      <c r="AW39" s="30">
        <f>COUNTIF(AW3:AW35, "&gt;=1")</f>
        <v>24</v>
      </c>
      <c r="AX39" s="30">
        <f>COUNTIF(AX3:AX35, "&gt;=1")</f>
        <v>24</v>
      </c>
      <c r="AY39" s="30">
        <f>COUNTIF(AY3:AY35, "&gt;=1")</f>
        <v>21</v>
      </c>
      <c r="AZ39" s="30">
        <f>COUNTIF(AZ3:AZ35, "&gt;=1")</f>
        <v>25</v>
      </c>
      <c r="BA39" s="30">
        <f>COUNTIF(BA3:BA35, "&gt;=1")</f>
        <v>26</v>
      </c>
      <c r="BB39" s="30">
        <f>COUNTIF(BB3:BB35, "&gt;=1")</f>
        <v>24</v>
      </c>
      <c r="BC39" s="30">
        <f>COUNTIF(BC3:BC35, "&gt;=1")</f>
        <v>21</v>
      </c>
      <c r="BD39" s="30">
        <f>COUNTIF(BD3:BD35, "&gt;=1")</f>
        <v>27</v>
      </c>
      <c r="BE39" s="30">
        <f>COUNTIF(BE3:BE35, "&gt;=1")</f>
        <v>26</v>
      </c>
      <c r="BF39" s="30">
        <f>COUNTIF(BF3:BF35, "&gt;=1")</f>
        <v>24</v>
      </c>
      <c r="BG39" s="30">
        <f>COUNTIF(BG3:BG35, "&gt;=1")</f>
        <v>21</v>
      </c>
      <c r="BH39" s="30">
        <f>COUNTIF(BH3:BH35, "&gt;=1")</f>
        <v>27</v>
      </c>
      <c r="BI39" s="30">
        <f>COUNTIF(BI3:BI35, "&gt;=1")</f>
        <v>26</v>
      </c>
      <c r="BJ39" s="30">
        <f>COUNTIF(BJ3:BJ35, "&gt;=1")</f>
        <v>24</v>
      </c>
      <c r="BK39" s="30">
        <f>COUNTIF(BK3:BK35, "&gt;=1")</f>
        <v>21</v>
      </c>
      <c r="BL39" s="30">
        <f>COUNTIF(BL3:BL35, "&gt;=1")</f>
        <v>27</v>
      </c>
      <c r="BM39" s="30">
        <f>COUNTIF(BM3:BM35, "&gt;=1")</f>
        <v>26</v>
      </c>
      <c r="BN39" s="30">
        <f>COUNTIF(BN3:BN35, "&gt;=1")</f>
        <v>24</v>
      </c>
      <c r="BO39" s="30">
        <f>COUNTIF(BO3:BO35, "&gt;=1")</f>
        <v>21</v>
      </c>
      <c r="BP39" s="30">
        <f>COUNTIF(BP3:BP35, "&gt;=1")</f>
        <v>27</v>
      </c>
      <c r="BQ39" s="30">
        <f>COUNTIF(BQ3:BQ35, "&gt;=1")</f>
        <v>26</v>
      </c>
      <c r="BR39" s="30">
        <f>COUNTIF(BR3:BR35, "&gt;=1")</f>
        <v>24</v>
      </c>
      <c r="BS39" s="30">
        <f>COUNTIF(BS3:BS35, "&gt;=1")</f>
        <v>21</v>
      </c>
      <c r="BT39" s="30">
        <f>COUNTIF(BT3:BT35, "&gt;=1")</f>
        <v>27</v>
      </c>
      <c r="BU39" s="30">
        <f>COUNTIF(BU3:BU35, "&gt;=1")</f>
        <v>26</v>
      </c>
      <c r="BV39" s="30">
        <f>COUNTIF(BV3:BV35, "&gt;=1")</f>
        <v>24</v>
      </c>
      <c r="BW39" s="30">
        <f>COUNTIF(BW3:BW35, "&gt;=1")</f>
        <v>21</v>
      </c>
      <c r="BX39" s="30">
        <f>COUNTIF(BX3:BX35, "&gt;=1")</f>
        <v>27</v>
      </c>
      <c r="BY39" s="30">
        <f>COUNTIF(BY3:BY35, "&gt;=1")</f>
        <v>26</v>
      </c>
      <c r="BZ39" s="30">
        <f>COUNTIF(BZ3:BZ35, "&gt;=1")</f>
        <v>24</v>
      </c>
      <c r="CA39" s="30">
        <f>COUNTIF(CA3:CA35, "&gt;=1")</f>
        <v>21</v>
      </c>
      <c r="CB39" s="30">
        <f>COUNTIF(CB3:CB35, "&gt;=1")</f>
        <v>27</v>
      </c>
      <c r="CC39" s="30">
        <f>COUNTIF(CC3:CC35, "&gt;=1")</f>
        <v>26</v>
      </c>
      <c r="CD39" s="30">
        <f>COUNTIF(CD3:CD35, "&gt;=1")</f>
        <v>24</v>
      </c>
      <c r="CE39" s="30">
        <f>COUNTIF(CE3:CE35, "&gt;=1")</f>
        <v>21</v>
      </c>
      <c r="CF39" s="30">
        <f>COUNTIF(CF3:CF35, "&gt;=1")</f>
        <v>27</v>
      </c>
      <c r="CG39" s="30">
        <f>COUNTIF(CG3:CG35, "&gt;=1")</f>
        <v>26</v>
      </c>
      <c r="CH39" s="30">
        <f>COUNTIF(CH3:CH35, "&gt;=1")</f>
        <v>24</v>
      </c>
      <c r="CI39" s="30">
        <f>COUNTIF(CI3:CI35, "&gt;=1")</f>
        <v>21</v>
      </c>
      <c r="CJ39" s="30">
        <f>COUNTIF(CJ3:CJ35, "&gt;=1")</f>
        <v>27</v>
      </c>
      <c r="CK39" s="30">
        <f>COUNTIF(CK3:CK35, "&gt;=1")</f>
        <v>26</v>
      </c>
      <c r="CL39" s="30">
        <f>COUNTIF(CL3:CL35, "&gt;=1")</f>
        <v>23</v>
      </c>
      <c r="CM39" s="30">
        <f>COUNTIF(CM3:CM35, "&gt;=1")</f>
        <v>20</v>
      </c>
      <c r="CN39" s="30">
        <f>COUNTIF(CN3:CN35, "&gt;=1")</f>
        <v>27</v>
      </c>
      <c r="CO39" s="30">
        <f>COUNTIF(CO3:CO35, "&gt;=1")</f>
        <v>26</v>
      </c>
      <c r="CP39" s="30">
        <f>COUNTIF(CP3:CP35, "&gt;=1")</f>
        <v>24</v>
      </c>
      <c r="CQ39" s="30">
        <f>COUNTIF(CQ3:CQ35, "&gt;=1")</f>
        <v>21</v>
      </c>
      <c r="CR39" s="30">
        <f>COUNTIF(CR3:CR35, "&gt;=1")</f>
        <v>27</v>
      </c>
      <c r="CS39" s="30">
        <f>COUNTIF(CS3:CS35, "&gt;=1")</f>
        <v>26</v>
      </c>
      <c r="CT39" s="30">
        <f>COUNTIF(CT3:CT35, "&gt;=1")</f>
        <v>24</v>
      </c>
      <c r="CU39" s="30">
        <f>COUNTIF(CU3:CU35, "&gt;=1")</f>
        <v>21</v>
      </c>
      <c r="CV39" s="30">
        <f>COUNTIF(CV3:CV35, "&gt;=1")</f>
        <v>27</v>
      </c>
      <c r="CW39" s="30">
        <f>COUNTIF(CW3:CW35, "&gt;=1")</f>
        <v>25</v>
      </c>
      <c r="CX39" s="30">
        <f>COUNTIF(CX3:CX35, "&gt;=1")</f>
        <v>23</v>
      </c>
      <c r="CY39" s="30">
        <f>COUNTIF(CY3:CY35, "&gt;=1")</f>
        <v>21</v>
      </c>
      <c r="CZ39" s="30">
        <f>COUNTIF(CZ3:CZ35, "&gt;=1")</f>
        <v>26</v>
      </c>
      <c r="DA39" s="30">
        <f>COUNTIF(DA3:DA35, "&gt;=1")</f>
        <v>26</v>
      </c>
      <c r="DB39" s="30">
        <f>COUNTIF(DB3:DB35, "&gt;=1")</f>
        <v>23</v>
      </c>
      <c r="DC39" s="30">
        <f>COUNTIF(DC3:DC35, "&gt;=1")</f>
        <v>20</v>
      </c>
      <c r="DD39" s="30">
        <f>COUNTIF(DD3:DD35, "&gt;=1")</f>
        <v>27</v>
      </c>
      <c r="DE39" s="30">
        <f>COUNTIF(DE3:DE35, "&gt;=1")</f>
        <v>26</v>
      </c>
      <c r="DF39" s="30">
        <f>COUNTIF(DF3:DF35, "&gt;=1")</f>
        <v>24</v>
      </c>
      <c r="DG39" s="30">
        <f>COUNTIF(DG3:DG35, "&gt;=1")</f>
        <v>21</v>
      </c>
      <c r="DH39" s="30">
        <f>COUNTIF(DH3:DH35, "&gt;=1")</f>
        <v>27</v>
      </c>
    </row>
    <row r="45" spans="1:112" ht="16" thickBot="1"/>
    <row r="46" spans="1:112" ht="16" thickBot="1">
      <c r="B46" s="120" t="s">
        <v>5</v>
      </c>
      <c r="C46" s="118"/>
      <c r="D46" s="118"/>
      <c r="E46" s="121"/>
      <c r="F46" t="s">
        <v>55</v>
      </c>
    </row>
    <row r="47" spans="1:112" ht="16" thickBot="1">
      <c r="B47" s="132">
        <v>0</v>
      </c>
      <c r="C47" s="132">
        <v>3</v>
      </c>
      <c r="D47" s="132">
        <v>7</v>
      </c>
      <c r="E47" s="132">
        <v>14</v>
      </c>
      <c r="F47" t="s">
        <v>54</v>
      </c>
    </row>
    <row r="48" spans="1:112" ht="16" thickBot="1">
      <c r="E48" s="142" t="s">
        <v>3</v>
      </c>
      <c r="F48" t="s">
        <v>53</v>
      </c>
    </row>
  </sheetData>
  <mergeCells count="32">
    <mergeCell ref="B46:E46"/>
    <mergeCell ref="I1:L1"/>
    <mergeCell ref="AK1:AN1"/>
    <mergeCell ref="AO1:AR1"/>
    <mergeCell ref="Q1:T1"/>
    <mergeCell ref="U1:X1"/>
    <mergeCell ref="Y1:AB1"/>
    <mergeCell ref="AC1:AF1"/>
    <mergeCell ref="AG1:AJ1"/>
    <mergeCell ref="B36:D36"/>
    <mergeCell ref="B37:D37"/>
    <mergeCell ref="B38:D38"/>
    <mergeCell ref="B39:D39"/>
    <mergeCell ref="E1:H1"/>
    <mergeCell ref="AS1:AV1"/>
    <mergeCell ref="AW1:AZ1"/>
    <mergeCell ref="BA1:BD1"/>
    <mergeCell ref="BE1:BH1"/>
    <mergeCell ref="M1:P1"/>
    <mergeCell ref="BI1:BL1"/>
    <mergeCell ref="BM1:BP1"/>
    <mergeCell ref="BQ1:BT1"/>
    <mergeCell ref="BU1:BX1"/>
    <mergeCell ref="BY1:CB1"/>
    <mergeCell ref="CW1:CZ1"/>
    <mergeCell ref="DA1:DD1"/>
    <mergeCell ref="DE1:DH1"/>
    <mergeCell ref="CC1:CF1"/>
    <mergeCell ref="CG1:CJ1"/>
    <mergeCell ref="CK1:CN1"/>
    <mergeCell ref="CO1:CR1"/>
    <mergeCell ref="CS1:CV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 масгутова</dc:creator>
  <cp:lastModifiedBy>галина масгутова</cp:lastModifiedBy>
  <dcterms:created xsi:type="dcterms:W3CDTF">2014-12-11T13:23:49Z</dcterms:created>
  <dcterms:modified xsi:type="dcterms:W3CDTF">2020-10-31T23:05:35Z</dcterms:modified>
</cp:coreProperties>
</file>