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40" windowWidth="18200" windowHeight="4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Sheet1!$A$1:$L$121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" i="1"/>
</calcChain>
</file>

<file path=xl/sharedStrings.xml><?xml version="1.0" encoding="utf-8"?>
<sst xmlns="http://schemas.openxmlformats.org/spreadsheetml/2006/main" count="482" uniqueCount="180">
  <si>
    <t>Chr#</t>
  </si>
  <si>
    <t>position</t>
  </si>
  <si>
    <t>strand</t>
  </si>
  <si>
    <t># of 
mismatched
bases</t>
  </si>
  <si>
    <t>sequence in K562
(different only)</t>
  </si>
  <si>
    <t>Indel (%)</t>
  </si>
  <si>
    <t>RGEN(-)</t>
  </si>
  <si>
    <t>RGEN(+)</t>
  </si>
  <si>
    <t>CCR5</t>
  </si>
  <si>
    <t>chr3</t>
  </si>
  <si>
    <t>TGACATCAATTATTATACATCGG</t>
  </si>
  <si>
    <t>+</t>
  </si>
  <si>
    <t>OnTarget</t>
  </si>
  <si>
    <t>chr21</t>
  </si>
  <si>
    <t>TGACATCAcTTATTATgCATGGG</t>
  </si>
  <si>
    <t>Off15</t>
  </si>
  <si>
    <t>chr7</t>
  </si>
  <si>
    <t>TGACATaAATTATTcTACATGGG</t>
  </si>
  <si>
    <t>Off16</t>
  </si>
  <si>
    <t>chr5</t>
  </si>
  <si>
    <t>TGAaATCAATTATcATAgATCGG</t>
  </si>
  <si>
    <t>-</t>
  </si>
  <si>
    <t>chr1</t>
  </si>
  <si>
    <t>TGACtTCAATgATTATACAgTGG</t>
  </si>
  <si>
    <t>chr10</t>
  </si>
  <si>
    <t>TGACATCAAaTATTAcACAaTGG</t>
  </si>
  <si>
    <t>chr12</t>
  </si>
  <si>
    <t>TGACATaAATTATTtTACtTAGG</t>
  </si>
  <si>
    <t>chr13</t>
  </si>
  <si>
    <t>TGAaATgAATTATTAaACATTGG</t>
  </si>
  <si>
    <t>TGACATCAATTAaTtTtCATTGG</t>
  </si>
  <si>
    <t>chr15</t>
  </si>
  <si>
    <t>TtACATCAATTATgATACAgTGG</t>
  </si>
  <si>
    <t>chr20</t>
  </si>
  <si>
    <t>TcACATCAATTATTATAgcTTGG</t>
  </si>
  <si>
    <t>TGACtTCAcTTATgATACATGGG</t>
  </si>
  <si>
    <t>chr4</t>
  </si>
  <si>
    <t>TGtCAcCAATTATTAcACATTGG</t>
  </si>
  <si>
    <t>TGAaATCAATTtTTATACtTGGG</t>
  </si>
  <si>
    <t>GAATCCTAAAAACTCTGCTTCGG</t>
  </si>
  <si>
    <t>GAATCCTgAAAACcCTGCTTCGG</t>
  </si>
  <si>
    <t>CCR2</t>
  </si>
  <si>
    <t>GAtTCCTAAAActTCTGCTTGGG</t>
  </si>
  <si>
    <t>GAAaCCTAAAAACaCTaCTTGGG</t>
  </si>
  <si>
    <t>chr11</t>
  </si>
  <si>
    <t>tAATCCTAAAAgCTCTGtTTTGG</t>
  </si>
  <si>
    <t>aAATCCTAAAgACTtTGCTTGGG</t>
  </si>
  <si>
    <t>GAAcCCTcAAAACTCTGtTTGGG</t>
  </si>
  <si>
    <t>N.D.</t>
  </si>
  <si>
    <t>GAATCCTcAAtAtTCTGCTTAGG</t>
  </si>
  <si>
    <t>GAtTtaTAAAAACTCTGCTTAGG</t>
  </si>
  <si>
    <t>GAATCCTAAAtACTCTcCTTCGG</t>
  </si>
  <si>
    <t>GcATCtTAAAcACTCTGCTTGGG</t>
  </si>
  <si>
    <t>GAATCCTAAAAttTCTGCTTTGG</t>
  </si>
  <si>
    <t>GAATtCTAAAAAggCTGCTTTGG</t>
  </si>
  <si>
    <t>chr6</t>
  </si>
  <si>
    <t>GAATCCccAAAACTCTtCTTTGG</t>
  </si>
  <si>
    <t>GACACCGAAGCAGAGTTTTTAGG</t>
  </si>
  <si>
    <t>GACACCGAAGCAGgGTTTTcAGG</t>
  </si>
  <si>
    <t>cACACCGAAGCtGgGTTTTTAGG</t>
  </si>
  <si>
    <t>GtCAaCGAAGCAGAGTTgTTGGG</t>
  </si>
  <si>
    <t>chr14</t>
  </si>
  <si>
    <t>GAgACaGAAGgAGAGTTTTTAGG</t>
  </si>
  <si>
    <t>GAaACaGAAGCAGAGTgTTTAGG</t>
  </si>
  <si>
    <t>GAtACtGAAGCAGAGaTTTTGGG</t>
  </si>
  <si>
    <t>GACAaCaAAGtAGAGTTTTTAGG</t>
  </si>
  <si>
    <t>chr8</t>
  </si>
  <si>
    <t>GACAataAAGCAGAGTTTTTTGG</t>
  </si>
  <si>
    <t>chr9</t>
  </si>
  <si>
    <t>GACACtGAAGCAGtGaTTTTAGG</t>
  </si>
  <si>
    <t>GGTCCTGCCGCTGCTTGTCATGG</t>
  </si>
  <si>
    <t>GGTCCTGCCGCTGCTcaTCATGG</t>
  </si>
  <si>
    <t>GGcCCTGCCGCTGCaTGaCATGG</t>
  </si>
  <si>
    <t>GaTCCTGCCGtTGCcTGTCATGG</t>
  </si>
  <si>
    <t>GGTCCTGCtGCaGCTTcTCATGG</t>
  </si>
  <si>
    <t>cGTCCTGCCaCTGCaTGTCATGG</t>
  </si>
  <si>
    <t>GGTCCTcCCGCTGCTTcTCcGGG</t>
  </si>
  <si>
    <t>GGTCCTGgCGCTGCTTcTCcAGG</t>
  </si>
  <si>
    <t>GGTCCTGtCGCTGCTTGcCATGG</t>
  </si>
  <si>
    <t>GtTCCTGCtGCTGCTTcTCAAGG</t>
  </si>
  <si>
    <t>GGTCCTGCtGCTGCTTGTCtGGG</t>
  </si>
  <si>
    <t>GGgCCTGCtGCTGCTgGTCAAGG</t>
  </si>
  <si>
    <t>GGTgCTGCtGCTGCTaGTCAGGG</t>
  </si>
  <si>
    <t>GGTgCTGatGCTGCTTGTCAGGG</t>
  </si>
  <si>
    <t>AAATGAGAAGAAGAGGCACAGGG</t>
  </si>
  <si>
    <t>AAAcGAGAAGAAGAGGCAtAGGG</t>
  </si>
  <si>
    <t>AAATGAGAAGttGAGGCtCATGG</t>
  </si>
  <si>
    <t>AAATcAtAtGAAGAGGCACAAGG</t>
  </si>
  <si>
    <t>AAATGAGAAcAAGAGGCAgAGGG</t>
  </si>
  <si>
    <t>AAAcGAGAAGAAGctGCACATGG</t>
  </si>
  <si>
    <t>AAATGAGAAGAtcAGtCACAAGG</t>
  </si>
  <si>
    <t>AAATGAGgAcAAGAGGCAgAGGG</t>
  </si>
  <si>
    <t>AAATGtGAAGAAaAGGCACAGGG</t>
  </si>
  <si>
    <t>AAATGAGAAGgAGtGGCAgATGG</t>
  </si>
  <si>
    <t>AAATGAGAAaAAtAGGCAgAGGG</t>
  </si>
  <si>
    <t>AAATGAGAAtAAGAGGaACAGGG</t>
  </si>
  <si>
    <t>AAAaGAGAAGctGAGGCACAGGG</t>
  </si>
  <si>
    <t>chr16</t>
  </si>
  <si>
    <t>AAAgGAGAAGgAGAGGCAgATGG</t>
  </si>
  <si>
    <t>CCTGCCTCCGCTCTACTCACTGG</t>
  </si>
  <si>
    <t>CCTGCCTCCGCTCTACTCgCTGG</t>
  </si>
  <si>
    <t>CCTGCCTCCtCTCTAtTCtCCGG</t>
  </si>
  <si>
    <t>CCTGCCTCCGCgCTgCTCtCGGG</t>
  </si>
  <si>
    <t>CCTGCCTCtGCTCTcCTCcCAGG</t>
  </si>
  <si>
    <t>CCTGCCTCCtgTCTACTCtCAGG</t>
  </si>
  <si>
    <t>CCTGCCctCaCTCTACTCACAGG</t>
  </si>
  <si>
    <t>CCTGtCTCCtCTCcACTCACTGG</t>
  </si>
  <si>
    <t>CCTGgCTCCtCTCTcCTCACTGG</t>
  </si>
  <si>
    <t>CCaGtCTCCGCTCTcCTCACTGG</t>
  </si>
  <si>
    <t>CCTGCCTCCtCaCTcCTCACAGG</t>
  </si>
  <si>
    <t>chr2</t>
  </si>
  <si>
    <t>CCTGCCaCaGCTCTACTCgCAGG</t>
  </si>
  <si>
    <t>ATGAACACCAGTGAGTAGAGCGG</t>
  </si>
  <si>
    <t>ATGAACACCAGcGAGTAGAGCGG</t>
  </si>
  <si>
    <t>AaGAACAgCAGTGAaTAGAGAGG</t>
  </si>
  <si>
    <t>AgGAACACCAGTGgGaAGAGAGG</t>
  </si>
  <si>
    <t>AgaAACACtAGTGAGTAGAGGGG</t>
  </si>
  <si>
    <t>ATGAACACCAGTGAaTAcAtAGG</t>
  </si>
  <si>
    <t>ATGAACACCAGTGAaTAaAaTGG</t>
  </si>
  <si>
    <t>ATGAACcCtAGTGAGaAGAGAGG</t>
  </si>
  <si>
    <t>AaGAACACaAGaGAGTAGAGAGG</t>
  </si>
  <si>
    <t>ATGAACtCCAGgGAGaAGAGAGG</t>
  </si>
  <si>
    <t>AgGAAaACCAGTGAGaAGAGTGG</t>
  </si>
  <si>
    <t>AaGgACACCAGTGAGgAGAGTGG</t>
  </si>
  <si>
    <t>ATGAACtCCtGTGAGTAGAGAGG</t>
  </si>
  <si>
    <t>AACACCAGTGAGTAGAGCGGAGG</t>
  </si>
  <si>
    <t>AACACCAGcGAGTAGAGCGGAGG</t>
  </si>
  <si>
    <t>AAaAgCAGaGAGTAGAGCGGTGG</t>
  </si>
  <si>
    <t>AACACCAGTGAGaAGAGCtGTGG</t>
  </si>
  <si>
    <t>tACtCCAGTGAGTAGAGaGGCGG</t>
  </si>
  <si>
    <t>AACtCCAGTGAGgAGAGgGGTGG</t>
  </si>
  <si>
    <t>AAaACCAGTGAGcAGAGtGGAGG</t>
  </si>
  <si>
    <t>CCAGTGAGTAGAGCGGAGGCAGG</t>
  </si>
  <si>
    <t>CCAGcGAGTAGAGCGGAGGCAGG</t>
  </si>
  <si>
    <t>gCAGaGAGTAGAGCGGtGGCTGG</t>
  </si>
  <si>
    <t>aCAGTGAGTAGAGtGGAGtCCGG</t>
  </si>
  <si>
    <t>CCAGTGAGTgGAGaGGAGaCAGG</t>
  </si>
  <si>
    <t>CCAGTGAGgAGAGaGGAGcCAGG</t>
  </si>
  <si>
    <t>CCAcTGAGcAGAGaGGAGGCTGG</t>
  </si>
  <si>
    <t>CCAGTGAGgAGAGCGGAGaCTGG</t>
  </si>
  <si>
    <t>CCAGTGAGcAGAGaGGAaGCTGG</t>
  </si>
  <si>
    <t>chr22</t>
  </si>
  <si>
    <t>CCAGTGAGTAGgGCtGgGGCAGG</t>
  </si>
  <si>
    <t>CCAcTGAGTAGAGgGGtGGCGGG</t>
  </si>
  <si>
    <t>CCgGTGgGgAGAGCGGAGGCGGG</t>
  </si>
  <si>
    <t>C4BPB</t>
  </si>
  <si>
    <t>AATGACCACTACATCCTCAAGGG</t>
  </si>
  <si>
    <t>AAgaAgCACTACATCCTCAATGG</t>
  </si>
  <si>
    <t>Off1</t>
  </si>
  <si>
    <t>AATGACCACagCATCCTCAgTGG</t>
  </si>
  <si>
    <t>AtTaACCACTACATtCTCAAAGG</t>
  </si>
  <si>
    <t>AATGACCACTACATtCTCttGGG</t>
  </si>
  <si>
    <t>AATGACCACTACAcCCagAAAGG</t>
  </si>
  <si>
    <t>sequence 
name</t>
    <phoneticPr fontId="2" type="noConversion"/>
  </si>
  <si>
    <t>Off21</t>
    <phoneticPr fontId="2" type="noConversion"/>
  </si>
  <si>
    <t>Off28</t>
    <phoneticPr fontId="2" type="noConversion"/>
  </si>
  <si>
    <t>Off27</t>
    <phoneticPr fontId="2" type="noConversion"/>
  </si>
  <si>
    <t>Off24</t>
    <phoneticPr fontId="2" type="noConversion"/>
  </si>
  <si>
    <t>Off18</t>
    <phoneticPr fontId="2" type="noConversion"/>
  </si>
  <si>
    <t>Off19</t>
    <phoneticPr fontId="2" type="noConversion"/>
  </si>
  <si>
    <t>Off25</t>
    <phoneticPr fontId="2" type="noConversion"/>
  </si>
  <si>
    <t>Off26</t>
    <phoneticPr fontId="2" type="noConversion"/>
  </si>
  <si>
    <t>Off23</t>
    <phoneticPr fontId="2" type="noConversion"/>
  </si>
  <si>
    <t>Off20</t>
    <phoneticPr fontId="2" type="noConversion"/>
  </si>
  <si>
    <t>Off22</t>
    <phoneticPr fontId="2" type="noConversion"/>
  </si>
  <si>
    <t>Off8</t>
    <phoneticPr fontId="2" type="noConversion"/>
  </si>
  <si>
    <t>Off7</t>
    <phoneticPr fontId="2" type="noConversion"/>
  </si>
  <si>
    <t>Off9</t>
    <phoneticPr fontId="2" type="noConversion"/>
  </si>
  <si>
    <t>Off10</t>
    <phoneticPr fontId="2" type="noConversion"/>
  </si>
  <si>
    <t>AAAgGAGAAGgAGAGGCAgACGG</t>
    <phoneticPr fontId="2" type="noConversion"/>
  </si>
  <si>
    <r>
      <t>sequence in hg19
(X</t>
    </r>
    <r>
      <rPr>
        <vertAlign val="subscript"/>
        <sz val="11"/>
        <color theme="1"/>
        <rFont val="Consolas"/>
        <family val="3"/>
      </rPr>
      <t>20</t>
    </r>
    <r>
      <rPr>
        <sz val="11"/>
        <color theme="1"/>
        <rFont val="Consolas"/>
        <family val="3"/>
      </rPr>
      <t>NGG)</t>
    </r>
    <phoneticPr fontId="2" type="noConversion"/>
  </si>
  <si>
    <r>
      <rPr>
        <b/>
        <sz val="12"/>
        <color theme="1"/>
        <rFont val="Arial"/>
        <family val="2"/>
      </rPr>
      <t>Supplemental Table 2</t>
    </r>
    <r>
      <rPr>
        <sz val="12"/>
        <color theme="1"/>
        <rFont val="Arial"/>
        <family val="2"/>
      </rPr>
      <t>. List of potential off-target sequences with one- to three-base mismatches and indel frequencies measured using deep sequencing. Mismatches are shown in small letters. N.D., not detected.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</si>
  <si>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-1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</si>
  <si>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-2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</si>
  <si>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-3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</si>
  <si>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-4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</si>
  <si>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-5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</si>
  <si>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-6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</si>
  <si>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-7</t>
    </r>
    <phoneticPr fontId="2" type="noConversion"/>
  </si>
  <si>
    <r>
      <rPr>
        <i/>
        <sz val="11"/>
        <color theme="1"/>
        <rFont val="Consolas"/>
        <family val="3"/>
      </rPr>
      <t>CCR5</t>
    </r>
    <r>
      <rPr>
        <sz val="11"/>
        <color theme="1"/>
        <rFont val="Consolas"/>
        <family val="3"/>
      </rPr>
      <t>-8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</si>
</sst>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;[Red]\(0.000\)"/>
  </numFmts>
  <fonts count="9" x14ac:knownFonts="1">
    <font>
      <sz val="11"/>
      <color theme="1"/>
      <name val="Calibri"/>
      <family val="2"/>
      <charset val="129"/>
      <scheme val="minor"/>
    </font>
    <font>
      <sz val="11"/>
      <color theme="1"/>
      <name val="Consolas"/>
      <family val="3"/>
    </font>
    <font>
      <sz val="8"/>
      <name val="Calibri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bscript"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2" fontId="1" fillId="0" borderId="0" xfId="0" applyNumberFormat="1" applyFont="1">
      <alignment vertical="center"/>
    </xf>
    <xf numFmtId="1" fontId="1" fillId="0" borderId="0" xfId="0" applyNumberFormat="1" applyFont="1">
      <alignment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102" workbookViewId="0">
      <selection activeCell="B116" sqref="B116:G121"/>
    </sheetView>
  </sheetViews>
  <sheetFormatPr baseColWidth="10" defaultColWidth="8.83203125" defaultRowHeight="14" x14ac:dyDescent="0"/>
  <cols>
    <col min="1" max="1" width="9.83203125" style="2" customWidth="1"/>
    <col min="2" max="2" width="6.5" style="2" bestFit="1" customWidth="1"/>
    <col min="3" max="3" width="10.5" style="2" bestFit="1" customWidth="1"/>
    <col min="4" max="4" width="10.5" style="2" customWidth="1"/>
    <col min="5" max="5" width="26.1640625" style="2" bestFit="1" customWidth="1"/>
    <col min="6" max="6" width="26.1640625" style="2" customWidth="1"/>
    <col min="7" max="7" width="7.5" style="2" customWidth="1"/>
    <col min="8" max="8" width="11.6640625" style="2" customWidth="1"/>
    <col min="9" max="9" width="26.1640625" style="2" bestFit="1" customWidth="1"/>
    <col min="10" max="11" width="8.5" style="2" bestFit="1" customWidth="1"/>
    <col min="12" max="12" width="9.5" style="2" bestFit="1" customWidth="1"/>
    <col min="13" max="13" width="8.83203125" style="52"/>
    <col min="14" max="16384" width="8.83203125" style="1"/>
  </cols>
  <sheetData>
    <row r="1" spans="1:13" ht="15" customHeight="1">
      <c r="A1" s="44" t="s">
        <v>171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3" ht="45" customHeight="1">
      <c r="A4" s="48" t="s">
        <v>153</v>
      </c>
      <c r="B4" s="41" t="s">
        <v>0</v>
      </c>
      <c r="C4" s="41" t="s">
        <v>1</v>
      </c>
      <c r="D4" s="30"/>
      <c r="E4" s="48" t="s">
        <v>170</v>
      </c>
      <c r="F4" s="32"/>
      <c r="G4" s="41" t="s">
        <v>2</v>
      </c>
      <c r="H4" s="48" t="s">
        <v>3</v>
      </c>
      <c r="I4" s="48" t="s">
        <v>4</v>
      </c>
      <c r="J4" s="49" t="s">
        <v>5</v>
      </c>
      <c r="K4" s="50"/>
      <c r="L4" s="14"/>
    </row>
    <row r="5" spans="1:13">
      <c r="A5" s="43"/>
      <c r="B5" s="43"/>
      <c r="C5" s="43"/>
      <c r="D5" s="31"/>
      <c r="E5" s="51"/>
      <c r="F5" s="33"/>
      <c r="G5" s="43"/>
      <c r="H5" s="51"/>
      <c r="I5" s="51"/>
      <c r="J5" s="6" t="s">
        <v>6</v>
      </c>
      <c r="K5" s="7" t="s">
        <v>7</v>
      </c>
      <c r="L5" s="7"/>
    </row>
    <row r="6" spans="1:13">
      <c r="A6" s="45" t="s">
        <v>8</v>
      </c>
      <c r="B6" s="18" t="s">
        <v>9</v>
      </c>
      <c r="C6" s="18">
        <v>46414422</v>
      </c>
      <c r="D6" s="29">
        <f>C6+20</f>
        <v>46414442</v>
      </c>
      <c r="E6" s="18" t="s">
        <v>10</v>
      </c>
      <c r="F6" s="54">
        <f>1000*SUM(J6:K6)</f>
        <v>60214.787000000004</v>
      </c>
      <c r="G6" s="18" t="s">
        <v>11</v>
      </c>
      <c r="H6" s="18">
        <v>0</v>
      </c>
      <c r="I6" s="18"/>
      <c r="J6" s="19">
        <v>7.3870000000000003E-3</v>
      </c>
      <c r="K6" s="20">
        <v>60.2074</v>
      </c>
      <c r="L6" s="21" t="s">
        <v>12</v>
      </c>
      <c r="M6" s="53">
        <f>100*SUM(J6:K6)</f>
        <v>6021.4786999999997</v>
      </c>
    </row>
    <row r="7" spans="1:13">
      <c r="A7" s="46"/>
      <c r="B7" s="4" t="s">
        <v>13</v>
      </c>
      <c r="C7" s="4">
        <v>39019463</v>
      </c>
      <c r="D7" s="29">
        <f t="shared" ref="D7:D70" si="0">C7+20</f>
        <v>39019483</v>
      </c>
      <c r="E7" s="4" t="s">
        <v>14</v>
      </c>
      <c r="F7" s="54">
        <f t="shared" ref="F7:F70" si="1">1000*SUM(J7:K7)</f>
        <v>5.2770000000000001</v>
      </c>
      <c r="G7" s="4" t="s">
        <v>11</v>
      </c>
      <c r="H7" s="4">
        <v>2</v>
      </c>
      <c r="I7" s="4"/>
      <c r="J7" s="8">
        <v>4.4050000000000001E-3</v>
      </c>
      <c r="K7" s="9">
        <v>8.7200000000000005E-4</v>
      </c>
      <c r="L7" s="13" t="s">
        <v>15</v>
      </c>
      <c r="M7" s="53">
        <f t="shared" ref="M7:M70" si="2">100*SUM(J7:K7)</f>
        <v>0.52770000000000006</v>
      </c>
    </row>
    <row r="8" spans="1:13">
      <c r="A8" s="46"/>
      <c r="B8" s="4" t="s">
        <v>16</v>
      </c>
      <c r="C8" s="4">
        <v>146318937</v>
      </c>
      <c r="D8" s="29">
        <f t="shared" si="0"/>
        <v>146318957</v>
      </c>
      <c r="E8" s="4" t="s">
        <v>17</v>
      </c>
      <c r="F8" s="54">
        <f t="shared" si="1"/>
        <v>2.2390000000000003</v>
      </c>
      <c r="G8" s="4" t="s">
        <v>11</v>
      </c>
      <c r="H8" s="4">
        <v>2</v>
      </c>
      <c r="I8" s="4"/>
      <c r="J8" s="8">
        <v>1.6540000000000001E-3</v>
      </c>
      <c r="K8" s="9">
        <v>5.8500000000000002E-4</v>
      </c>
      <c r="L8" s="13" t="s">
        <v>18</v>
      </c>
      <c r="M8" s="53">
        <f t="shared" si="2"/>
        <v>0.22390000000000002</v>
      </c>
    </row>
    <row r="9" spans="1:13">
      <c r="A9" s="46"/>
      <c r="B9" s="4" t="s">
        <v>19</v>
      </c>
      <c r="C9" s="4">
        <v>50294224</v>
      </c>
      <c r="D9" s="29">
        <f t="shared" si="0"/>
        <v>50294244</v>
      </c>
      <c r="E9" s="4" t="s">
        <v>20</v>
      </c>
      <c r="F9" s="54">
        <f t="shared" si="1"/>
        <v>2.2770000000000001</v>
      </c>
      <c r="G9" s="4" t="s">
        <v>21</v>
      </c>
      <c r="H9" s="4">
        <v>3</v>
      </c>
      <c r="I9" s="4"/>
      <c r="J9" s="8">
        <v>1.4059999999999999E-3</v>
      </c>
      <c r="K9" s="9">
        <v>8.7100000000000003E-4</v>
      </c>
      <c r="L9" s="13" t="s">
        <v>158</v>
      </c>
      <c r="M9" s="53">
        <f t="shared" si="2"/>
        <v>0.22769999999999999</v>
      </c>
    </row>
    <row r="10" spans="1:13">
      <c r="A10" s="46"/>
      <c r="B10" s="4" t="s">
        <v>24</v>
      </c>
      <c r="C10" s="4">
        <v>95196887</v>
      </c>
      <c r="D10" s="29">
        <f t="shared" si="0"/>
        <v>95196907</v>
      </c>
      <c r="E10" s="4" t="s">
        <v>25</v>
      </c>
      <c r="F10" s="54">
        <f t="shared" si="1"/>
        <v>13.562000000000001</v>
      </c>
      <c r="G10" s="4" t="s">
        <v>11</v>
      </c>
      <c r="H10" s="4">
        <v>3</v>
      </c>
      <c r="I10" s="4"/>
      <c r="J10" s="8">
        <v>8.0560000000000007E-3</v>
      </c>
      <c r="K10" s="9">
        <v>5.5059999999999996E-3</v>
      </c>
      <c r="L10" s="13" t="s">
        <v>159</v>
      </c>
      <c r="M10" s="53">
        <f t="shared" si="2"/>
        <v>1.3562000000000001</v>
      </c>
    </row>
    <row r="11" spans="1:13">
      <c r="A11" s="46"/>
      <c r="B11" s="4" t="s">
        <v>31</v>
      </c>
      <c r="C11" s="4">
        <v>81732423</v>
      </c>
      <c r="D11" s="29">
        <f t="shared" si="0"/>
        <v>81732443</v>
      </c>
      <c r="E11" s="4" t="s">
        <v>32</v>
      </c>
      <c r="F11" s="54">
        <f t="shared" si="1"/>
        <v>19.475999999999999</v>
      </c>
      <c r="G11" s="4" t="s">
        <v>11</v>
      </c>
      <c r="H11" s="4">
        <v>3</v>
      </c>
      <c r="I11" s="4"/>
      <c r="J11" s="8">
        <v>8.149E-3</v>
      </c>
      <c r="K11" s="9">
        <v>1.1327E-2</v>
      </c>
      <c r="L11" s="13" t="s">
        <v>163</v>
      </c>
      <c r="M11" s="53">
        <f t="shared" si="2"/>
        <v>1.9476</v>
      </c>
    </row>
    <row r="12" spans="1:13">
      <c r="A12" s="46"/>
      <c r="B12" s="4" t="s">
        <v>22</v>
      </c>
      <c r="C12" s="4">
        <v>32462761</v>
      </c>
      <c r="D12" s="29">
        <f t="shared" si="0"/>
        <v>32462781</v>
      </c>
      <c r="E12" s="4" t="s">
        <v>23</v>
      </c>
      <c r="F12" s="54">
        <f t="shared" si="1"/>
        <v>4.6849999999999996</v>
      </c>
      <c r="G12" s="4" t="s">
        <v>21</v>
      </c>
      <c r="H12" s="4">
        <v>3</v>
      </c>
      <c r="I12" s="4"/>
      <c r="J12" s="8">
        <v>3.0170000000000002E-3</v>
      </c>
      <c r="K12" s="9">
        <v>1.668E-3</v>
      </c>
      <c r="L12" s="13" t="s">
        <v>154</v>
      </c>
      <c r="M12" s="53">
        <f t="shared" si="2"/>
        <v>0.46849999999999997</v>
      </c>
    </row>
    <row r="13" spans="1:13">
      <c r="A13" s="46"/>
      <c r="B13" s="4" t="s">
        <v>33</v>
      </c>
      <c r="C13" s="4">
        <v>57734126</v>
      </c>
      <c r="D13" s="29">
        <f t="shared" si="0"/>
        <v>57734146</v>
      </c>
      <c r="E13" s="4" t="s">
        <v>34</v>
      </c>
      <c r="F13" s="54">
        <f t="shared" si="1"/>
        <v>8.956999999999999</v>
      </c>
      <c r="G13" s="4" t="s">
        <v>11</v>
      </c>
      <c r="H13" s="4">
        <v>3</v>
      </c>
      <c r="I13" s="4"/>
      <c r="J13" s="8">
        <v>3.3930000000000002E-3</v>
      </c>
      <c r="K13" s="9">
        <v>5.5640000000000004E-3</v>
      </c>
      <c r="L13" s="13" t="s">
        <v>164</v>
      </c>
      <c r="M13" s="53">
        <f t="shared" si="2"/>
        <v>0.89569999999999994</v>
      </c>
    </row>
    <row r="14" spans="1:13">
      <c r="A14" s="46"/>
      <c r="B14" s="4" t="s">
        <v>26</v>
      </c>
      <c r="C14" s="4">
        <v>86351686</v>
      </c>
      <c r="D14" s="29">
        <f t="shared" si="0"/>
        <v>86351706</v>
      </c>
      <c r="E14" s="4" t="s">
        <v>27</v>
      </c>
      <c r="F14" s="54">
        <f t="shared" si="1"/>
        <v>32.855000000000004</v>
      </c>
      <c r="G14" s="4" t="s">
        <v>11</v>
      </c>
      <c r="H14" s="4">
        <v>3</v>
      </c>
      <c r="I14" s="4"/>
      <c r="J14" s="8">
        <v>1.3721000000000001E-2</v>
      </c>
      <c r="K14" s="9">
        <v>1.9134000000000002E-2</v>
      </c>
      <c r="L14" s="13" t="s">
        <v>162</v>
      </c>
      <c r="M14" s="53">
        <f t="shared" si="2"/>
        <v>3.2855000000000003</v>
      </c>
    </row>
    <row r="15" spans="1:13">
      <c r="A15" s="46"/>
      <c r="B15" s="4" t="s">
        <v>19</v>
      </c>
      <c r="C15" s="4">
        <v>22659531</v>
      </c>
      <c r="D15" s="29">
        <f t="shared" si="0"/>
        <v>22659551</v>
      </c>
      <c r="E15" s="4" t="s">
        <v>38</v>
      </c>
      <c r="F15" s="54">
        <f t="shared" si="1"/>
        <v>26.324000000000002</v>
      </c>
      <c r="G15" s="4" t="s">
        <v>11</v>
      </c>
      <c r="H15" s="4">
        <v>3</v>
      </c>
      <c r="I15" s="4"/>
      <c r="J15" s="8">
        <v>1.3799000000000001E-2</v>
      </c>
      <c r="K15" s="9">
        <v>1.2525E-2</v>
      </c>
      <c r="L15" s="13" t="s">
        <v>157</v>
      </c>
      <c r="M15" s="53">
        <f t="shared" si="2"/>
        <v>2.6324000000000001</v>
      </c>
    </row>
    <row r="16" spans="1:13">
      <c r="A16" s="46"/>
      <c r="B16" s="4" t="s">
        <v>28</v>
      </c>
      <c r="C16" s="4">
        <v>82752018</v>
      </c>
      <c r="D16" s="29">
        <f t="shared" si="0"/>
        <v>82752038</v>
      </c>
      <c r="E16" s="4" t="s">
        <v>30</v>
      </c>
      <c r="F16" s="54">
        <f t="shared" si="1"/>
        <v>21.700999999999997</v>
      </c>
      <c r="G16" s="4" t="s">
        <v>21</v>
      </c>
      <c r="H16" s="4">
        <v>3</v>
      </c>
      <c r="I16" s="4"/>
      <c r="J16" s="8">
        <v>7.8759999999999993E-3</v>
      </c>
      <c r="K16" s="9">
        <v>1.3825E-2</v>
      </c>
      <c r="L16" s="13" t="s">
        <v>160</v>
      </c>
      <c r="M16" s="53">
        <f t="shared" si="2"/>
        <v>2.1700999999999997</v>
      </c>
    </row>
    <row r="17" spans="1:13">
      <c r="A17" s="46"/>
      <c r="B17" s="4" t="s">
        <v>28</v>
      </c>
      <c r="C17" s="4">
        <v>32810787</v>
      </c>
      <c r="D17" s="29">
        <f t="shared" si="0"/>
        <v>32810807</v>
      </c>
      <c r="E17" s="4" t="s">
        <v>29</v>
      </c>
      <c r="F17" s="54">
        <f t="shared" si="1"/>
        <v>16.997999999999998</v>
      </c>
      <c r="G17" s="4" t="s">
        <v>21</v>
      </c>
      <c r="H17" s="4">
        <v>3</v>
      </c>
      <c r="I17" s="4"/>
      <c r="J17" s="8">
        <v>1.3703999999999999E-2</v>
      </c>
      <c r="K17" s="9">
        <v>3.2940000000000001E-3</v>
      </c>
      <c r="L17" s="13" t="s">
        <v>161</v>
      </c>
      <c r="M17" s="53">
        <f t="shared" si="2"/>
        <v>1.6998</v>
      </c>
    </row>
    <row r="18" spans="1:13">
      <c r="A18" s="46"/>
      <c r="B18" s="4" t="s">
        <v>36</v>
      </c>
      <c r="C18" s="4">
        <v>28318013</v>
      </c>
      <c r="D18" s="29">
        <f t="shared" si="0"/>
        <v>28318033</v>
      </c>
      <c r="E18" s="4" t="s">
        <v>37</v>
      </c>
      <c r="F18" s="54">
        <f t="shared" si="1"/>
        <v>8.0069999999999997</v>
      </c>
      <c r="G18" s="4" t="s">
        <v>21</v>
      </c>
      <c r="H18" s="4">
        <v>3</v>
      </c>
      <c r="I18" s="4"/>
      <c r="J18" s="8">
        <v>5.2360000000000002E-3</v>
      </c>
      <c r="K18" s="9">
        <v>2.771E-3</v>
      </c>
      <c r="L18" s="13" t="s">
        <v>156</v>
      </c>
      <c r="M18" s="53">
        <f t="shared" si="2"/>
        <v>0.80069999999999997</v>
      </c>
    </row>
    <row r="19" spans="1:13">
      <c r="A19" s="47"/>
      <c r="B19" s="22" t="s">
        <v>9</v>
      </c>
      <c r="C19" s="22">
        <v>113164144</v>
      </c>
      <c r="D19" s="29">
        <f t="shared" si="0"/>
        <v>113164164</v>
      </c>
      <c r="E19" s="22" t="s">
        <v>35</v>
      </c>
      <c r="F19" s="54">
        <f t="shared" si="1"/>
        <v>20.431999999999999</v>
      </c>
      <c r="G19" s="22" t="s">
        <v>11</v>
      </c>
      <c r="H19" s="22">
        <v>3</v>
      </c>
      <c r="I19" s="22"/>
      <c r="J19" s="23">
        <v>1.1934999999999999E-2</v>
      </c>
      <c r="K19" s="24">
        <v>8.4969999999999993E-3</v>
      </c>
      <c r="L19" s="25" t="s">
        <v>155</v>
      </c>
      <c r="M19" s="53">
        <f t="shared" si="2"/>
        <v>2.0431999999999997</v>
      </c>
    </row>
    <row r="20" spans="1:13">
      <c r="A20" s="41" t="s">
        <v>172</v>
      </c>
      <c r="B20" s="26" t="s">
        <v>9</v>
      </c>
      <c r="C20" s="26">
        <v>46415039</v>
      </c>
      <c r="D20" s="29">
        <f t="shared" si="0"/>
        <v>46415059</v>
      </c>
      <c r="E20" s="26" t="s">
        <v>39</v>
      </c>
      <c r="F20" s="54">
        <f t="shared" si="1"/>
        <v>32189.603859999999</v>
      </c>
      <c r="G20" s="26" t="s">
        <v>11</v>
      </c>
      <c r="H20" s="26">
        <v>0</v>
      </c>
      <c r="I20" s="26"/>
      <c r="J20" s="27"/>
      <c r="K20" s="28">
        <v>32.189603859999998</v>
      </c>
      <c r="L20" s="14" t="s">
        <v>12</v>
      </c>
      <c r="M20" s="53">
        <f t="shared" si="2"/>
        <v>3218.9603859999997</v>
      </c>
    </row>
    <row r="21" spans="1:13">
      <c r="A21" s="42"/>
      <c r="B21" s="5" t="s">
        <v>9</v>
      </c>
      <c r="C21" s="5">
        <v>46399688</v>
      </c>
      <c r="D21" s="29">
        <f t="shared" si="0"/>
        <v>46399708</v>
      </c>
      <c r="E21" s="5" t="s">
        <v>40</v>
      </c>
      <c r="F21" s="54">
        <f t="shared" si="1"/>
        <v>65.237999999999985</v>
      </c>
      <c r="G21" s="5" t="s">
        <v>11</v>
      </c>
      <c r="H21" s="5">
        <v>2</v>
      </c>
      <c r="I21" s="5"/>
      <c r="J21" s="10">
        <v>2.3311999999999999E-2</v>
      </c>
      <c r="K21" s="11">
        <v>4.1925999999999998E-2</v>
      </c>
      <c r="L21" s="34" t="s">
        <v>41</v>
      </c>
      <c r="M21" s="53">
        <f t="shared" si="2"/>
        <v>6.5237999999999987</v>
      </c>
    </row>
    <row r="22" spans="1:13">
      <c r="A22" s="42"/>
      <c r="B22" s="5" t="s">
        <v>9</v>
      </c>
      <c r="C22" s="5">
        <v>68283618</v>
      </c>
      <c r="D22" s="29">
        <f t="shared" si="0"/>
        <v>68283638</v>
      </c>
      <c r="E22" s="5" t="s">
        <v>51</v>
      </c>
      <c r="F22" s="54">
        <f t="shared" si="1"/>
        <v>5.1980459999999997</v>
      </c>
      <c r="G22" s="5" t="s">
        <v>21</v>
      </c>
      <c r="H22" s="5">
        <v>2</v>
      </c>
      <c r="I22" s="5"/>
      <c r="J22" s="10" t="s">
        <v>48</v>
      </c>
      <c r="K22" s="11">
        <v>5.1980459999999996E-3</v>
      </c>
      <c r="L22" s="12"/>
      <c r="M22" s="53">
        <f t="shared" si="2"/>
        <v>0.51980459999999995</v>
      </c>
    </row>
    <row r="23" spans="1:13">
      <c r="A23" s="42"/>
      <c r="B23" s="5" t="s">
        <v>36</v>
      </c>
      <c r="C23" s="5">
        <v>174165063</v>
      </c>
      <c r="D23" s="29">
        <f t="shared" si="0"/>
        <v>174165083</v>
      </c>
      <c r="E23" s="5" t="s">
        <v>53</v>
      </c>
      <c r="F23" s="54">
        <f t="shared" si="1"/>
        <v>22.692034</v>
      </c>
      <c r="G23" s="5" t="s">
        <v>21</v>
      </c>
      <c r="H23" s="5">
        <v>2</v>
      </c>
      <c r="I23" s="5"/>
      <c r="J23" s="10">
        <v>8.6575090000000007E-3</v>
      </c>
      <c r="K23" s="11">
        <v>1.4034525000000001E-2</v>
      </c>
      <c r="L23" s="12"/>
      <c r="M23" s="53">
        <f t="shared" si="2"/>
        <v>2.2692033999999999</v>
      </c>
    </row>
    <row r="24" spans="1:13">
      <c r="A24" s="42"/>
      <c r="B24" s="5" t="s">
        <v>22</v>
      </c>
      <c r="C24" s="5">
        <v>175514051</v>
      </c>
      <c r="D24" s="29">
        <f t="shared" si="0"/>
        <v>175514071</v>
      </c>
      <c r="E24" s="5" t="s">
        <v>42</v>
      </c>
      <c r="F24" s="54">
        <f t="shared" si="1"/>
        <v>8.6564380000000014</v>
      </c>
      <c r="G24" s="5" t="s">
        <v>21</v>
      </c>
      <c r="H24" s="5">
        <v>3</v>
      </c>
      <c r="I24" s="5"/>
      <c r="J24" s="10">
        <v>5.4578200000000004E-3</v>
      </c>
      <c r="K24" s="11">
        <v>3.1986179999999999E-3</v>
      </c>
      <c r="L24" s="12"/>
      <c r="M24" s="53">
        <f t="shared" si="2"/>
        <v>0.86564380000000007</v>
      </c>
    </row>
    <row r="25" spans="1:13">
      <c r="A25" s="42"/>
      <c r="B25" s="5" t="s">
        <v>22</v>
      </c>
      <c r="C25" s="5">
        <v>188362836</v>
      </c>
      <c r="D25" s="29">
        <f t="shared" si="0"/>
        <v>188362856</v>
      </c>
      <c r="E25" s="5" t="s">
        <v>43</v>
      </c>
      <c r="F25" s="54">
        <f t="shared" si="1"/>
        <v>12.596366000000002</v>
      </c>
      <c r="G25" s="5" t="s">
        <v>21</v>
      </c>
      <c r="H25" s="5">
        <v>3</v>
      </c>
      <c r="I25" s="5"/>
      <c r="J25" s="10">
        <v>7.9934450000000001E-3</v>
      </c>
      <c r="K25" s="11">
        <v>4.6029210000000003E-3</v>
      </c>
      <c r="L25" s="12"/>
      <c r="M25" s="53">
        <f t="shared" si="2"/>
        <v>1.2596366000000001</v>
      </c>
    </row>
    <row r="26" spans="1:13">
      <c r="A26" s="42"/>
      <c r="B26" s="5" t="s">
        <v>9</v>
      </c>
      <c r="C26" s="5">
        <v>156643270</v>
      </c>
      <c r="D26" s="29">
        <f t="shared" si="0"/>
        <v>156643290</v>
      </c>
      <c r="E26" s="5" t="s">
        <v>49</v>
      </c>
      <c r="F26" s="54">
        <f t="shared" si="1"/>
        <v>5.1580070000000005</v>
      </c>
      <c r="G26" s="5" t="s">
        <v>11</v>
      </c>
      <c r="H26" s="5">
        <v>3</v>
      </c>
      <c r="I26" s="5"/>
      <c r="J26" s="10" t="s">
        <v>48</v>
      </c>
      <c r="K26" s="11">
        <v>5.158007E-3</v>
      </c>
      <c r="L26" s="12"/>
      <c r="M26" s="53">
        <f t="shared" si="2"/>
        <v>0.5158007</v>
      </c>
    </row>
    <row r="27" spans="1:13">
      <c r="A27" s="42"/>
      <c r="B27" s="5" t="s">
        <v>9</v>
      </c>
      <c r="C27" s="5">
        <v>196898094</v>
      </c>
      <c r="D27" s="29">
        <f t="shared" si="0"/>
        <v>196898114</v>
      </c>
      <c r="E27" s="5" t="s">
        <v>50</v>
      </c>
      <c r="F27" s="54">
        <f t="shared" si="1"/>
        <v>12.791930000000001</v>
      </c>
      <c r="G27" s="5" t="s">
        <v>11</v>
      </c>
      <c r="H27" s="5">
        <v>3</v>
      </c>
      <c r="I27" s="5"/>
      <c r="J27" s="10">
        <v>1.279193E-2</v>
      </c>
      <c r="K27" s="11" t="s">
        <v>48</v>
      </c>
      <c r="L27" s="12"/>
      <c r="M27" s="53">
        <f t="shared" si="2"/>
        <v>1.279193</v>
      </c>
    </row>
    <row r="28" spans="1:13">
      <c r="A28" s="42"/>
      <c r="B28" s="5" t="s">
        <v>36</v>
      </c>
      <c r="C28" s="5">
        <v>24766903</v>
      </c>
      <c r="D28" s="29">
        <f t="shared" si="0"/>
        <v>24766923</v>
      </c>
      <c r="E28" s="5" t="s">
        <v>52</v>
      </c>
      <c r="F28" s="54">
        <f t="shared" si="1"/>
        <v>13.774596000000001</v>
      </c>
      <c r="G28" s="5" t="s">
        <v>11</v>
      </c>
      <c r="H28" s="5">
        <v>3</v>
      </c>
      <c r="I28" s="5"/>
      <c r="J28" s="10">
        <v>5.8478389999999996E-3</v>
      </c>
      <c r="K28" s="11">
        <v>7.9267569999999996E-3</v>
      </c>
      <c r="L28" s="12"/>
      <c r="M28" s="53">
        <f t="shared" si="2"/>
        <v>1.3774595999999999</v>
      </c>
    </row>
    <row r="29" spans="1:13">
      <c r="A29" s="42"/>
      <c r="B29" s="5" t="s">
        <v>44</v>
      </c>
      <c r="C29" s="5">
        <v>48583044</v>
      </c>
      <c r="D29" s="29">
        <f t="shared" si="0"/>
        <v>48583064</v>
      </c>
      <c r="E29" s="5" t="s">
        <v>45</v>
      </c>
      <c r="F29" s="54">
        <f t="shared" si="1"/>
        <v>20.865486000000001</v>
      </c>
      <c r="G29" s="5" t="s">
        <v>11</v>
      </c>
      <c r="H29" s="5">
        <v>3</v>
      </c>
      <c r="I29" s="5"/>
      <c r="J29" s="10">
        <v>6.2215170000000002E-3</v>
      </c>
      <c r="K29" s="11">
        <v>1.4643969E-2</v>
      </c>
      <c r="L29" s="12"/>
      <c r="M29" s="53">
        <f t="shared" si="2"/>
        <v>2.0865486</v>
      </c>
    </row>
    <row r="30" spans="1:13">
      <c r="A30" s="42"/>
      <c r="B30" s="5" t="s">
        <v>44</v>
      </c>
      <c r="C30" s="5">
        <v>126100128</v>
      </c>
      <c r="D30" s="29">
        <f t="shared" si="0"/>
        <v>126100148</v>
      </c>
      <c r="E30" s="5" t="s">
        <v>46</v>
      </c>
      <c r="F30" s="54">
        <f t="shared" si="1"/>
        <v>18.388528000000001</v>
      </c>
      <c r="G30" s="5" t="s">
        <v>21</v>
      </c>
      <c r="H30" s="5">
        <v>3</v>
      </c>
      <c r="I30" s="5"/>
      <c r="J30" s="10">
        <v>1.0285949000000001E-2</v>
      </c>
      <c r="K30" s="11">
        <v>8.1025790000000004E-3</v>
      </c>
      <c r="L30" s="12"/>
      <c r="M30" s="53">
        <f t="shared" si="2"/>
        <v>1.8388528000000002</v>
      </c>
    </row>
    <row r="31" spans="1:13">
      <c r="A31" s="42"/>
      <c r="B31" s="5" t="s">
        <v>33</v>
      </c>
      <c r="C31" s="5">
        <v>31876172</v>
      </c>
      <c r="D31" s="29">
        <f t="shared" si="0"/>
        <v>31876192</v>
      </c>
      <c r="E31" s="5" t="s">
        <v>47</v>
      </c>
      <c r="F31" s="54">
        <f t="shared" si="1"/>
        <v>0</v>
      </c>
      <c r="G31" s="5" t="s">
        <v>21</v>
      </c>
      <c r="H31" s="5">
        <v>3</v>
      </c>
      <c r="I31" s="5"/>
      <c r="J31" s="10" t="s">
        <v>48</v>
      </c>
      <c r="K31" s="11" t="s">
        <v>48</v>
      </c>
      <c r="L31" s="12"/>
      <c r="M31" s="53">
        <f t="shared" si="2"/>
        <v>0</v>
      </c>
    </row>
    <row r="32" spans="1:13">
      <c r="A32" s="42"/>
      <c r="B32" s="5" t="s">
        <v>19</v>
      </c>
      <c r="C32" s="5">
        <v>142061946</v>
      </c>
      <c r="D32" s="29">
        <f t="shared" si="0"/>
        <v>142061966</v>
      </c>
      <c r="E32" s="5" t="s">
        <v>54</v>
      </c>
      <c r="F32" s="54">
        <f t="shared" si="1"/>
        <v>20.342438000000001</v>
      </c>
      <c r="G32" s="5" t="s">
        <v>21</v>
      </c>
      <c r="H32" s="5">
        <v>3</v>
      </c>
      <c r="I32" s="5"/>
      <c r="J32" s="10">
        <v>1.3692065E-2</v>
      </c>
      <c r="K32" s="11">
        <v>6.6503730000000002E-3</v>
      </c>
      <c r="L32" s="12"/>
      <c r="M32" s="53">
        <f t="shared" si="2"/>
        <v>2.0342438</v>
      </c>
    </row>
    <row r="33" spans="1:13">
      <c r="A33" s="43"/>
      <c r="B33" s="15" t="s">
        <v>55</v>
      </c>
      <c r="C33" s="15">
        <v>51880791</v>
      </c>
      <c r="D33" s="29">
        <f t="shared" si="0"/>
        <v>51880811</v>
      </c>
      <c r="E33" s="15" t="s">
        <v>56</v>
      </c>
      <c r="F33" s="54">
        <f t="shared" si="1"/>
        <v>12.862564000000001</v>
      </c>
      <c r="G33" s="15" t="s">
        <v>21</v>
      </c>
      <c r="H33" s="15">
        <v>3</v>
      </c>
      <c r="I33" s="15"/>
      <c r="J33" s="16" t="s">
        <v>48</v>
      </c>
      <c r="K33" s="17">
        <v>1.2862564E-2</v>
      </c>
      <c r="L33" s="7"/>
      <c r="M33" s="53">
        <f t="shared" si="2"/>
        <v>1.2862564000000001</v>
      </c>
    </row>
    <row r="34" spans="1:13">
      <c r="A34" s="36" t="s">
        <v>173</v>
      </c>
      <c r="B34" s="18" t="s">
        <v>9</v>
      </c>
      <c r="C34" s="18">
        <v>46415043</v>
      </c>
      <c r="D34" s="29">
        <f t="shared" si="0"/>
        <v>46415063</v>
      </c>
      <c r="E34" s="18" t="s">
        <v>57</v>
      </c>
      <c r="F34" s="54">
        <f t="shared" si="1"/>
        <v>34602.44414</v>
      </c>
      <c r="G34" s="18" t="s">
        <v>21</v>
      </c>
      <c r="H34" s="18">
        <v>0</v>
      </c>
      <c r="I34" s="18"/>
      <c r="J34" s="19"/>
      <c r="K34" s="20">
        <v>34.602444140000003</v>
      </c>
      <c r="L34" s="21" t="s">
        <v>12</v>
      </c>
      <c r="M34" s="53">
        <f t="shared" si="2"/>
        <v>3460.2444140000002</v>
      </c>
    </row>
    <row r="35" spans="1:13">
      <c r="A35" s="37"/>
      <c r="B35" s="4" t="s">
        <v>9</v>
      </c>
      <c r="C35" s="4">
        <v>46399692</v>
      </c>
      <c r="D35" s="29">
        <f t="shared" si="0"/>
        <v>46399712</v>
      </c>
      <c r="E35" s="4" t="s">
        <v>58</v>
      </c>
      <c r="F35" s="54">
        <f t="shared" si="1"/>
        <v>169.226</v>
      </c>
      <c r="G35" s="4" t="s">
        <v>21</v>
      </c>
      <c r="H35" s="4">
        <v>2</v>
      </c>
      <c r="I35" s="4"/>
      <c r="J35" s="8">
        <v>8.9008000000000004E-2</v>
      </c>
      <c r="K35" s="9">
        <v>8.0217999999999998E-2</v>
      </c>
      <c r="L35" s="35" t="s">
        <v>41</v>
      </c>
      <c r="M35" s="53">
        <f t="shared" si="2"/>
        <v>16.922599999999999</v>
      </c>
    </row>
    <row r="36" spans="1:13">
      <c r="A36" s="37"/>
      <c r="B36" s="4" t="s">
        <v>36</v>
      </c>
      <c r="C36" s="4">
        <v>77089250</v>
      </c>
      <c r="D36" s="29">
        <f t="shared" si="0"/>
        <v>77089270</v>
      </c>
      <c r="E36" s="4" t="s">
        <v>63</v>
      </c>
      <c r="F36" s="54">
        <f t="shared" si="1"/>
        <v>30.055192999999999</v>
      </c>
      <c r="G36" s="4" t="s">
        <v>21</v>
      </c>
      <c r="H36" s="4">
        <v>3</v>
      </c>
      <c r="I36" s="4"/>
      <c r="J36" s="8">
        <v>1.5070327999999999E-2</v>
      </c>
      <c r="K36" s="9">
        <v>1.4984865E-2</v>
      </c>
      <c r="L36" s="13"/>
      <c r="M36" s="53">
        <f t="shared" si="2"/>
        <v>3.0055193</v>
      </c>
    </row>
    <row r="37" spans="1:13">
      <c r="A37" s="37"/>
      <c r="B37" s="4" t="s">
        <v>55</v>
      </c>
      <c r="C37" s="4">
        <v>76069903</v>
      </c>
      <c r="D37" s="29">
        <f t="shared" si="0"/>
        <v>76069923</v>
      </c>
      <c r="E37" s="4" t="s">
        <v>64</v>
      </c>
      <c r="F37" s="54">
        <f t="shared" si="1"/>
        <v>95.337963000000002</v>
      </c>
      <c r="G37" s="4" t="s">
        <v>21</v>
      </c>
      <c r="H37" s="4">
        <v>3</v>
      </c>
      <c r="I37" s="4"/>
      <c r="J37" s="8">
        <v>5.5470575000000001E-2</v>
      </c>
      <c r="K37" s="9">
        <v>3.9867387999999997E-2</v>
      </c>
      <c r="L37" s="13"/>
      <c r="M37" s="53">
        <f t="shared" si="2"/>
        <v>9.5337963000000006</v>
      </c>
    </row>
    <row r="38" spans="1:13">
      <c r="A38" s="37"/>
      <c r="B38" s="4" t="s">
        <v>16</v>
      </c>
      <c r="C38" s="4">
        <v>100221099</v>
      </c>
      <c r="D38" s="29">
        <f t="shared" si="0"/>
        <v>100221119</v>
      </c>
      <c r="E38" s="4" t="s">
        <v>65</v>
      </c>
      <c r="F38" s="54">
        <f t="shared" si="1"/>
        <v>212.88663400000002</v>
      </c>
      <c r="G38" s="4" t="s">
        <v>21</v>
      </c>
      <c r="H38" s="4">
        <v>3</v>
      </c>
      <c r="I38" s="4"/>
      <c r="J38" s="8">
        <v>0.112118275</v>
      </c>
      <c r="K38" s="9">
        <v>0.100768359</v>
      </c>
      <c r="L38" s="13"/>
      <c r="M38" s="53">
        <f t="shared" si="2"/>
        <v>21.288663400000001</v>
      </c>
    </row>
    <row r="39" spans="1:13">
      <c r="A39" s="37"/>
      <c r="B39" s="4" t="s">
        <v>66</v>
      </c>
      <c r="C39" s="4">
        <v>133806493</v>
      </c>
      <c r="D39" s="29">
        <f t="shared" si="0"/>
        <v>133806513</v>
      </c>
      <c r="E39" s="4" t="s">
        <v>67</v>
      </c>
      <c r="F39" s="54">
        <f t="shared" si="1"/>
        <v>697.25760799999989</v>
      </c>
      <c r="G39" s="4" t="s">
        <v>11</v>
      </c>
      <c r="H39" s="4">
        <v>3</v>
      </c>
      <c r="I39" s="4"/>
      <c r="J39" s="8">
        <v>0.37202249799999998</v>
      </c>
      <c r="K39" s="9">
        <v>0.32523510999999999</v>
      </c>
      <c r="L39" s="13"/>
      <c r="M39" s="53">
        <f t="shared" si="2"/>
        <v>69.725760799999989</v>
      </c>
    </row>
    <row r="40" spans="1:13">
      <c r="A40" s="37"/>
      <c r="B40" s="4" t="s">
        <v>68</v>
      </c>
      <c r="C40" s="4">
        <v>26728805</v>
      </c>
      <c r="D40" s="29">
        <f t="shared" si="0"/>
        <v>26728825</v>
      </c>
      <c r="E40" s="4" t="s">
        <v>69</v>
      </c>
      <c r="F40" s="54">
        <f t="shared" si="1"/>
        <v>99.983843999999991</v>
      </c>
      <c r="G40" s="4" t="s">
        <v>21</v>
      </c>
      <c r="H40" s="4">
        <v>3</v>
      </c>
      <c r="I40" s="4"/>
      <c r="J40" s="8">
        <v>4.6292568999999999E-2</v>
      </c>
      <c r="K40" s="9">
        <v>5.3691274999999997E-2</v>
      </c>
      <c r="L40" s="13"/>
      <c r="M40" s="53">
        <f t="shared" si="2"/>
        <v>9.9983843999999991</v>
      </c>
    </row>
    <row r="41" spans="1:13">
      <c r="A41" s="37"/>
      <c r="B41" s="4" t="s">
        <v>44</v>
      </c>
      <c r="C41" s="4">
        <v>109269650</v>
      </c>
      <c r="D41" s="29">
        <f t="shared" si="0"/>
        <v>109269670</v>
      </c>
      <c r="E41" s="4" t="s">
        <v>59</v>
      </c>
      <c r="F41" s="54">
        <f t="shared" si="1"/>
        <v>214.66653399999998</v>
      </c>
      <c r="G41" s="4" t="s">
        <v>11</v>
      </c>
      <c r="H41" s="4">
        <v>3</v>
      </c>
      <c r="I41" s="4"/>
      <c r="J41" s="8">
        <v>0.103612815</v>
      </c>
      <c r="K41" s="9">
        <v>0.111053719</v>
      </c>
      <c r="L41" s="13"/>
      <c r="M41" s="53">
        <f t="shared" si="2"/>
        <v>21.466653399999998</v>
      </c>
    </row>
    <row r="42" spans="1:13">
      <c r="A42" s="37"/>
      <c r="B42" s="4" t="s">
        <v>26</v>
      </c>
      <c r="C42" s="4">
        <v>103345126</v>
      </c>
      <c r="D42" s="29">
        <f t="shared" si="0"/>
        <v>103345146</v>
      </c>
      <c r="E42" s="4" t="s">
        <v>60</v>
      </c>
      <c r="F42" s="54">
        <f t="shared" si="1"/>
        <v>0</v>
      </c>
      <c r="G42" s="4" t="s">
        <v>11</v>
      </c>
      <c r="H42" s="4">
        <v>3</v>
      </c>
      <c r="I42" s="4"/>
      <c r="J42" s="8" t="s">
        <v>48</v>
      </c>
      <c r="K42" s="9" t="s">
        <v>48</v>
      </c>
      <c r="L42" s="13"/>
      <c r="M42" s="53">
        <f t="shared" si="2"/>
        <v>0</v>
      </c>
    </row>
    <row r="43" spans="1:13">
      <c r="A43" s="38"/>
      <c r="B43" s="22" t="s">
        <v>61</v>
      </c>
      <c r="C43" s="22">
        <v>76188505</v>
      </c>
      <c r="D43" s="29">
        <f t="shared" si="0"/>
        <v>76188525</v>
      </c>
      <c r="E43" s="22" t="s">
        <v>62</v>
      </c>
      <c r="F43" s="54">
        <f t="shared" si="1"/>
        <v>211.50228700000002</v>
      </c>
      <c r="G43" s="22" t="s">
        <v>21</v>
      </c>
      <c r="H43" s="22">
        <v>3</v>
      </c>
      <c r="I43" s="22"/>
      <c r="J43" s="23">
        <v>0.156577351</v>
      </c>
      <c r="K43" s="24">
        <v>5.4924936000000001E-2</v>
      </c>
      <c r="L43" s="25"/>
      <c r="M43" s="53">
        <f t="shared" si="2"/>
        <v>21.1502287</v>
      </c>
    </row>
    <row r="44" spans="1:13">
      <c r="A44" s="41" t="s">
        <v>174</v>
      </c>
      <c r="B44" s="26" t="s">
        <v>9</v>
      </c>
      <c r="C44" s="26">
        <v>46415001</v>
      </c>
      <c r="D44" s="29">
        <f t="shared" si="0"/>
        <v>46415021</v>
      </c>
      <c r="E44" s="26" t="s">
        <v>70</v>
      </c>
      <c r="F44" s="54">
        <f t="shared" si="1"/>
        <v>8681.860756</v>
      </c>
      <c r="G44" s="26" t="s">
        <v>11</v>
      </c>
      <c r="H44" s="26">
        <v>0</v>
      </c>
      <c r="I44" s="26"/>
      <c r="J44" s="27"/>
      <c r="K44" s="28">
        <v>8.6818607560000007</v>
      </c>
      <c r="L44" s="14" t="s">
        <v>12</v>
      </c>
      <c r="M44" s="53">
        <f t="shared" si="2"/>
        <v>868.18607560000009</v>
      </c>
    </row>
    <row r="45" spans="1:13">
      <c r="A45" s="42"/>
      <c r="B45" s="5" t="s">
        <v>9</v>
      </c>
      <c r="C45" s="5">
        <v>46399650</v>
      </c>
      <c r="D45" s="29">
        <f t="shared" si="0"/>
        <v>46399670</v>
      </c>
      <c r="E45" s="5" t="s">
        <v>71</v>
      </c>
      <c r="F45" s="54">
        <f t="shared" si="1"/>
        <v>5.5729999999999995</v>
      </c>
      <c r="G45" s="5" t="s">
        <v>11</v>
      </c>
      <c r="H45" s="5">
        <v>2</v>
      </c>
      <c r="I45" s="5"/>
      <c r="J45" s="10">
        <v>2.1189999999999998E-3</v>
      </c>
      <c r="K45" s="11">
        <v>3.454E-3</v>
      </c>
      <c r="L45" s="34" t="s">
        <v>41</v>
      </c>
      <c r="M45" s="53">
        <f t="shared" si="2"/>
        <v>0.55730000000000002</v>
      </c>
    </row>
    <row r="46" spans="1:13">
      <c r="A46" s="42"/>
      <c r="B46" s="5" t="s">
        <v>36</v>
      </c>
      <c r="C46" s="5">
        <v>37997513</v>
      </c>
      <c r="D46" s="29">
        <f t="shared" si="0"/>
        <v>37997533</v>
      </c>
      <c r="E46" s="5" t="s">
        <v>78</v>
      </c>
      <c r="F46" s="54">
        <f t="shared" si="1"/>
        <v>11.616329</v>
      </c>
      <c r="G46" s="5" t="s">
        <v>21</v>
      </c>
      <c r="H46" s="5">
        <v>2</v>
      </c>
      <c r="I46" s="5"/>
      <c r="J46" s="10" t="s">
        <v>48</v>
      </c>
      <c r="K46" s="11">
        <v>1.1616329E-2</v>
      </c>
      <c r="L46" s="12"/>
      <c r="M46" s="53">
        <f t="shared" si="2"/>
        <v>1.1616329000000001</v>
      </c>
    </row>
    <row r="47" spans="1:13">
      <c r="A47" s="42"/>
      <c r="B47" s="5" t="s">
        <v>55</v>
      </c>
      <c r="C47" s="5">
        <v>34194502</v>
      </c>
      <c r="D47" s="29">
        <f t="shared" si="0"/>
        <v>34194522</v>
      </c>
      <c r="E47" s="5" t="s">
        <v>80</v>
      </c>
      <c r="F47" s="54">
        <f t="shared" si="1"/>
        <v>28.310630000000003</v>
      </c>
      <c r="G47" s="5" t="s">
        <v>21</v>
      </c>
      <c r="H47" s="5">
        <v>2</v>
      </c>
      <c r="I47" s="5"/>
      <c r="J47" s="10">
        <v>1.4448481000000001E-2</v>
      </c>
      <c r="K47" s="11">
        <v>1.3862149000000001E-2</v>
      </c>
      <c r="L47" s="12"/>
      <c r="M47" s="53">
        <f t="shared" si="2"/>
        <v>2.8310630000000003</v>
      </c>
    </row>
    <row r="48" spans="1:13">
      <c r="A48" s="42"/>
      <c r="B48" s="5" t="s">
        <v>36</v>
      </c>
      <c r="C48" s="5">
        <v>135248225</v>
      </c>
      <c r="D48" s="29">
        <f t="shared" si="0"/>
        <v>135248245</v>
      </c>
      <c r="E48" s="5" t="s">
        <v>79</v>
      </c>
      <c r="F48" s="54">
        <f t="shared" si="1"/>
        <v>47.592432000000002</v>
      </c>
      <c r="G48" s="5" t="s">
        <v>21</v>
      </c>
      <c r="H48" s="5">
        <v>3</v>
      </c>
      <c r="I48" s="5"/>
      <c r="J48" s="10">
        <v>1.5338991999999999E-2</v>
      </c>
      <c r="K48" s="11">
        <v>3.2253440000000001E-2</v>
      </c>
      <c r="L48" s="12"/>
      <c r="M48" s="53">
        <f t="shared" si="2"/>
        <v>4.7592432000000002</v>
      </c>
    </row>
    <row r="49" spans="1:13">
      <c r="A49" s="42"/>
      <c r="B49" s="5" t="s">
        <v>16</v>
      </c>
      <c r="C49" s="5">
        <v>2187497</v>
      </c>
      <c r="D49" s="29">
        <f t="shared" si="0"/>
        <v>2187517</v>
      </c>
      <c r="E49" s="5" t="s">
        <v>81</v>
      </c>
      <c r="F49" s="54">
        <f t="shared" si="1"/>
        <v>11.633189999999999</v>
      </c>
      <c r="G49" s="5" t="s">
        <v>11</v>
      </c>
      <c r="H49" s="5">
        <v>3</v>
      </c>
      <c r="I49" s="5"/>
      <c r="J49" s="10">
        <v>4.9184759999999998E-3</v>
      </c>
      <c r="K49" s="11">
        <v>6.7147140000000001E-3</v>
      </c>
      <c r="L49" s="12"/>
      <c r="M49" s="53">
        <f t="shared" si="2"/>
        <v>1.163319</v>
      </c>
    </row>
    <row r="50" spans="1:13">
      <c r="A50" s="42"/>
      <c r="B50" s="5" t="s">
        <v>16</v>
      </c>
      <c r="C50" s="5">
        <v>40749499</v>
      </c>
      <c r="D50" s="29">
        <f t="shared" si="0"/>
        <v>40749519</v>
      </c>
      <c r="E50" s="5" t="s">
        <v>82</v>
      </c>
      <c r="F50" s="54">
        <f t="shared" si="1"/>
        <v>2.452213</v>
      </c>
      <c r="G50" s="5" t="s">
        <v>11</v>
      </c>
      <c r="H50" s="5">
        <v>3</v>
      </c>
      <c r="I50" s="5"/>
      <c r="J50" s="10">
        <v>2.452213E-3</v>
      </c>
      <c r="K50" s="11" t="s">
        <v>48</v>
      </c>
      <c r="L50" s="12"/>
      <c r="M50" s="53">
        <f t="shared" si="2"/>
        <v>0.2452213</v>
      </c>
    </row>
    <row r="51" spans="1:13">
      <c r="A51" s="42"/>
      <c r="B51" s="5" t="s">
        <v>16</v>
      </c>
      <c r="C51" s="5">
        <v>116481825</v>
      </c>
      <c r="D51" s="29">
        <f t="shared" si="0"/>
        <v>116481845</v>
      </c>
      <c r="E51" s="5" t="s">
        <v>83</v>
      </c>
      <c r="F51" s="54">
        <f t="shared" si="1"/>
        <v>13.676457999999998</v>
      </c>
      <c r="G51" s="5" t="s">
        <v>21</v>
      </c>
      <c r="H51" s="5">
        <v>3</v>
      </c>
      <c r="I51" s="5"/>
      <c r="J51" s="10">
        <v>6.2880230000000002E-3</v>
      </c>
      <c r="K51" s="11">
        <v>7.3884349999999996E-3</v>
      </c>
      <c r="L51" s="12"/>
      <c r="M51" s="53">
        <f t="shared" si="2"/>
        <v>1.3676457999999998</v>
      </c>
    </row>
    <row r="52" spans="1:13">
      <c r="A52" s="42"/>
      <c r="B52" s="5" t="s">
        <v>24</v>
      </c>
      <c r="C52" s="5">
        <v>125109633</v>
      </c>
      <c r="D52" s="29">
        <f t="shared" si="0"/>
        <v>125109653</v>
      </c>
      <c r="E52" s="5" t="s">
        <v>72</v>
      </c>
      <c r="F52" s="54">
        <f t="shared" si="1"/>
        <v>0</v>
      </c>
      <c r="G52" s="5" t="s">
        <v>21</v>
      </c>
      <c r="H52" s="5">
        <v>3</v>
      </c>
      <c r="I52" s="5"/>
      <c r="J52" s="10" t="s">
        <v>48</v>
      </c>
      <c r="K52" s="11" t="s">
        <v>48</v>
      </c>
      <c r="L52" s="12"/>
      <c r="M52" s="53">
        <f t="shared" si="2"/>
        <v>0</v>
      </c>
    </row>
    <row r="53" spans="1:13">
      <c r="A53" s="42"/>
      <c r="B53" s="5" t="s">
        <v>26</v>
      </c>
      <c r="C53" s="5">
        <v>58088075</v>
      </c>
      <c r="D53" s="29">
        <f t="shared" si="0"/>
        <v>58088095</v>
      </c>
      <c r="E53" s="5" t="s">
        <v>73</v>
      </c>
      <c r="F53" s="54">
        <f t="shared" si="1"/>
        <v>0</v>
      </c>
      <c r="G53" s="5" t="s">
        <v>11</v>
      </c>
      <c r="H53" s="5">
        <v>3</v>
      </c>
      <c r="I53" s="5"/>
      <c r="J53" s="10" t="s">
        <v>48</v>
      </c>
      <c r="K53" s="11" t="s">
        <v>48</v>
      </c>
      <c r="L53" s="12"/>
      <c r="M53" s="53">
        <f t="shared" si="2"/>
        <v>0</v>
      </c>
    </row>
    <row r="54" spans="1:13">
      <c r="A54" s="42"/>
      <c r="B54" s="5" t="s">
        <v>28</v>
      </c>
      <c r="C54" s="5">
        <v>62359865</v>
      </c>
      <c r="D54" s="29">
        <f t="shared" si="0"/>
        <v>62359885</v>
      </c>
      <c r="E54" s="5" t="s">
        <v>74</v>
      </c>
      <c r="F54" s="54">
        <f t="shared" si="1"/>
        <v>0</v>
      </c>
      <c r="G54" s="5" t="s">
        <v>21</v>
      </c>
      <c r="H54" s="5">
        <v>3</v>
      </c>
      <c r="I54" s="5"/>
      <c r="J54" s="10" t="s">
        <v>48</v>
      </c>
      <c r="K54" s="11" t="s">
        <v>48</v>
      </c>
      <c r="L54" s="12"/>
      <c r="M54" s="53">
        <f t="shared" si="2"/>
        <v>0</v>
      </c>
    </row>
    <row r="55" spans="1:13">
      <c r="A55" s="42"/>
      <c r="B55" s="5" t="s">
        <v>61</v>
      </c>
      <c r="C55" s="5">
        <v>41044533</v>
      </c>
      <c r="D55" s="29">
        <f t="shared" si="0"/>
        <v>41044553</v>
      </c>
      <c r="E55" s="5" t="s">
        <v>75</v>
      </c>
      <c r="F55" s="54">
        <f t="shared" si="1"/>
        <v>0</v>
      </c>
      <c r="G55" s="5" t="s">
        <v>21</v>
      </c>
      <c r="H55" s="5">
        <v>3</v>
      </c>
      <c r="I55" s="5"/>
      <c r="J55" s="10" t="s">
        <v>48</v>
      </c>
      <c r="K55" s="11" t="s">
        <v>48</v>
      </c>
      <c r="L55" s="12"/>
      <c r="M55" s="53">
        <f t="shared" si="2"/>
        <v>0</v>
      </c>
    </row>
    <row r="56" spans="1:13">
      <c r="A56" s="42"/>
      <c r="B56" s="5" t="s">
        <v>31</v>
      </c>
      <c r="C56" s="5">
        <v>83334932</v>
      </c>
      <c r="D56" s="29">
        <f t="shared" si="0"/>
        <v>83334952</v>
      </c>
      <c r="E56" s="5" t="s">
        <v>76</v>
      </c>
      <c r="F56" s="54">
        <f t="shared" si="1"/>
        <v>3.466926</v>
      </c>
      <c r="G56" s="5" t="s">
        <v>21</v>
      </c>
      <c r="H56" s="5">
        <v>3</v>
      </c>
      <c r="I56" s="5"/>
      <c r="J56" s="10" t="s">
        <v>48</v>
      </c>
      <c r="K56" s="11">
        <v>3.4669259999999999E-3</v>
      </c>
      <c r="L56" s="12"/>
      <c r="M56" s="53">
        <f t="shared" si="2"/>
        <v>0.34669260000000002</v>
      </c>
    </row>
    <row r="57" spans="1:13">
      <c r="A57" s="43"/>
      <c r="B57" s="15" t="s">
        <v>31</v>
      </c>
      <c r="C57" s="15">
        <v>86284395</v>
      </c>
      <c r="D57" s="29">
        <f t="shared" si="0"/>
        <v>86284415</v>
      </c>
      <c r="E57" s="15" t="s">
        <v>77</v>
      </c>
      <c r="F57" s="54">
        <f t="shared" si="1"/>
        <v>0</v>
      </c>
      <c r="G57" s="15" t="s">
        <v>21</v>
      </c>
      <c r="H57" s="15">
        <v>3</v>
      </c>
      <c r="I57" s="15"/>
      <c r="J57" s="16" t="s">
        <v>48</v>
      </c>
      <c r="K57" s="17" t="s">
        <v>48</v>
      </c>
      <c r="L57" s="7"/>
      <c r="M57" s="53">
        <f t="shared" si="2"/>
        <v>0</v>
      </c>
    </row>
    <row r="58" spans="1:13">
      <c r="A58" s="36" t="s">
        <v>175</v>
      </c>
      <c r="B58" s="18" t="s">
        <v>9</v>
      </c>
      <c r="C58" s="18">
        <v>46415067</v>
      </c>
      <c r="D58" s="29">
        <f t="shared" si="0"/>
        <v>46415087</v>
      </c>
      <c r="E58" s="18" t="s">
        <v>84</v>
      </c>
      <c r="F58" s="54">
        <f t="shared" si="1"/>
        <v>53221.009960000003</v>
      </c>
      <c r="G58" s="18" t="s">
        <v>11</v>
      </c>
      <c r="H58" s="18">
        <v>0</v>
      </c>
      <c r="I58" s="18"/>
      <c r="J58" s="19"/>
      <c r="K58" s="20">
        <v>53.221009960000004</v>
      </c>
      <c r="L58" s="21" t="s">
        <v>12</v>
      </c>
      <c r="M58" s="53">
        <f t="shared" si="2"/>
        <v>5322.1009960000001</v>
      </c>
    </row>
    <row r="59" spans="1:13">
      <c r="A59" s="37"/>
      <c r="B59" s="4" t="s">
        <v>9</v>
      </c>
      <c r="C59" s="4">
        <v>46399716</v>
      </c>
      <c r="D59" s="29">
        <f t="shared" si="0"/>
        <v>46399736</v>
      </c>
      <c r="E59" s="4" t="s">
        <v>85</v>
      </c>
      <c r="F59" s="54">
        <f t="shared" si="1"/>
        <v>1824.3690000000001</v>
      </c>
      <c r="G59" s="4" t="s">
        <v>11</v>
      </c>
      <c r="H59" s="4">
        <v>2</v>
      </c>
      <c r="I59" s="4"/>
      <c r="J59" s="8">
        <v>6.3579999999999999E-3</v>
      </c>
      <c r="K59" s="9">
        <v>1.818011</v>
      </c>
      <c r="L59" s="35" t="s">
        <v>41</v>
      </c>
      <c r="M59" s="53">
        <f t="shared" si="2"/>
        <v>182.43690000000001</v>
      </c>
    </row>
    <row r="60" spans="1:13">
      <c r="A60" s="37"/>
      <c r="B60" s="4" t="s">
        <v>22</v>
      </c>
      <c r="C60" s="4">
        <v>82441501</v>
      </c>
      <c r="D60" s="29">
        <f t="shared" si="0"/>
        <v>82441521</v>
      </c>
      <c r="E60" s="4" t="s">
        <v>88</v>
      </c>
      <c r="F60" s="54">
        <f t="shared" si="1"/>
        <v>3.2502360000000001</v>
      </c>
      <c r="G60" s="4" t="s">
        <v>21</v>
      </c>
      <c r="H60" s="4">
        <v>2</v>
      </c>
      <c r="I60" s="4"/>
      <c r="J60" s="8" t="s">
        <v>48</v>
      </c>
      <c r="K60" s="9">
        <v>3.2502360000000001E-3</v>
      </c>
      <c r="L60" s="13"/>
      <c r="M60" s="53">
        <f t="shared" si="2"/>
        <v>0.32502360000000002</v>
      </c>
    </row>
    <row r="61" spans="1:13">
      <c r="A61" s="37"/>
      <c r="B61" s="4" t="s">
        <v>26</v>
      </c>
      <c r="C61" s="4">
        <v>131177815</v>
      </c>
      <c r="D61" s="29">
        <f t="shared" si="0"/>
        <v>131177835</v>
      </c>
      <c r="E61" s="4" t="s">
        <v>92</v>
      </c>
      <c r="F61" s="54">
        <f t="shared" si="1"/>
        <v>90.289883999999986</v>
      </c>
      <c r="G61" s="4" t="s">
        <v>11</v>
      </c>
      <c r="H61" s="4">
        <v>2</v>
      </c>
      <c r="I61" s="4"/>
      <c r="J61" s="8">
        <v>7.1658244999999995E-2</v>
      </c>
      <c r="K61" s="9">
        <v>1.8631638999999998E-2</v>
      </c>
      <c r="L61" s="13"/>
      <c r="M61" s="53">
        <f t="shared" si="2"/>
        <v>9.0289883999999994</v>
      </c>
    </row>
    <row r="62" spans="1:13">
      <c r="A62" s="37"/>
      <c r="B62" s="4" t="s">
        <v>61</v>
      </c>
      <c r="C62" s="4">
        <v>58518941</v>
      </c>
      <c r="D62" s="29">
        <f t="shared" si="0"/>
        <v>58518961</v>
      </c>
      <c r="E62" s="4" t="s">
        <v>95</v>
      </c>
      <c r="F62" s="54">
        <f t="shared" si="1"/>
        <v>12.479194000000001</v>
      </c>
      <c r="G62" s="4" t="s">
        <v>21</v>
      </c>
      <c r="H62" s="4">
        <v>2</v>
      </c>
      <c r="I62" s="4"/>
      <c r="J62" s="8">
        <v>9.0356680000000002E-3</v>
      </c>
      <c r="K62" s="9">
        <v>3.4435260000000001E-3</v>
      </c>
      <c r="L62" s="13"/>
      <c r="M62" s="53">
        <f t="shared" si="2"/>
        <v>1.2479194</v>
      </c>
    </row>
    <row r="63" spans="1:13">
      <c r="A63" s="37"/>
      <c r="B63" s="4" t="s">
        <v>22</v>
      </c>
      <c r="C63" s="4">
        <v>60161281</v>
      </c>
      <c r="D63" s="29">
        <f t="shared" si="0"/>
        <v>60161301</v>
      </c>
      <c r="E63" s="4" t="s">
        <v>86</v>
      </c>
      <c r="F63" s="54">
        <f t="shared" si="1"/>
        <v>0</v>
      </c>
      <c r="G63" s="4" t="s">
        <v>11</v>
      </c>
      <c r="H63" s="4">
        <v>3</v>
      </c>
      <c r="I63" s="4"/>
      <c r="J63" s="8" t="s">
        <v>48</v>
      </c>
      <c r="K63" s="9" t="s">
        <v>48</v>
      </c>
      <c r="L63" s="13"/>
      <c r="M63" s="53">
        <f t="shared" si="2"/>
        <v>0</v>
      </c>
    </row>
    <row r="64" spans="1:13">
      <c r="A64" s="37"/>
      <c r="B64" s="4" t="s">
        <v>22</v>
      </c>
      <c r="C64" s="4">
        <v>75107576</v>
      </c>
      <c r="D64" s="29">
        <f t="shared" si="0"/>
        <v>75107596</v>
      </c>
      <c r="E64" s="4" t="s">
        <v>87</v>
      </c>
      <c r="F64" s="54">
        <f t="shared" si="1"/>
        <v>25.443772000000003</v>
      </c>
      <c r="G64" s="4" t="s">
        <v>11</v>
      </c>
      <c r="H64" s="4">
        <v>3</v>
      </c>
      <c r="I64" s="4"/>
      <c r="J64" s="8">
        <v>1.8386484000000002E-2</v>
      </c>
      <c r="K64" s="9">
        <v>7.0572880000000001E-3</v>
      </c>
      <c r="L64" s="13"/>
      <c r="M64" s="53">
        <f t="shared" si="2"/>
        <v>2.5443772000000004</v>
      </c>
    </row>
    <row r="65" spans="1:13">
      <c r="A65" s="37"/>
      <c r="B65" s="4" t="s">
        <v>24</v>
      </c>
      <c r="C65" s="4">
        <v>79410852</v>
      </c>
      <c r="D65" s="29">
        <f t="shared" si="0"/>
        <v>79410872</v>
      </c>
      <c r="E65" s="4" t="s">
        <v>89</v>
      </c>
      <c r="F65" s="54">
        <f t="shared" si="1"/>
        <v>0</v>
      </c>
      <c r="G65" s="4" t="s">
        <v>11</v>
      </c>
      <c r="H65" s="4">
        <v>3</v>
      </c>
      <c r="I65" s="4"/>
      <c r="J65" s="8" t="s">
        <v>48</v>
      </c>
      <c r="K65" s="9" t="s">
        <v>48</v>
      </c>
      <c r="L65" s="13"/>
      <c r="M65" s="53">
        <f t="shared" si="2"/>
        <v>0</v>
      </c>
    </row>
    <row r="66" spans="1:13">
      <c r="A66" s="37"/>
      <c r="B66" s="4" t="s">
        <v>24</v>
      </c>
      <c r="C66" s="4">
        <v>93484022</v>
      </c>
      <c r="D66" s="29">
        <f t="shared" si="0"/>
        <v>93484042</v>
      </c>
      <c r="E66" s="4" t="s">
        <v>90</v>
      </c>
      <c r="F66" s="54">
        <f t="shared" si="1"/>
        <v>19.822937</v>
      </c>
      <c r="G66" s="4" t="s">
        <v>21</v>
      </c>
      <c r="H66" s="4">
        <v>3</v>
      </c>
      <c r="I66" s="4"/>
      <c r="J66" s="8">
        <v>9.8354210000000004E-3</v>
      </c>
      <c r="K66" s="9">
        <v>9.9875160000000001E-3</v>
      </c>
      <c r="L66" s="13"/>
      <c r="M66" s="53">
        <f t="shared" si="2"/>
        <v>1.9822936999999998</v>
      </c>
    </row>
    <row r="67" spans="1:13">
      <c r="A67" s="37"/>
      <c r="B67" s="4" t="s">
        <v>44</v>
      </c>
      <c r="C67" s="4">
        <v>127759550</v>
      </c>
      <c r="D67" s="29">
        <f t="shared" si="0"/>
        <v>127759570</v>
      </c>
      <c r="E67" s="4" t="s">
        <v>91</v>
      </c>
      <c r="F67" s="54">
        <f t="shared" si="1"/>
        <v>28.027595999999999</v>
      </c>
      <c r="G67" s="4" t="s">
        <v>11</v>
      </c>
      <c r="H67" s="4">
        <v>3</v>
      </c>
      <c r="I67" s="4"/>
      <c r="J67" s="8">
        <v>1.3432606999999999E-2</v>
      </c>
      <c r="K67" s="9">
        <v>1.4594988999999999E-2</v>
      </c>
      <c r="L67" s="13"/>
      <c r="M67" s="53">
        <f t="shared" si="2"/>
        <v>2.8027595999999999</v>
      </c>
    </row>
    <row r="68" spans="1:13">
      <c r="A68" s="37"/>
      <c r="B68" s="4" t="s">
        <v>28</v>
      </c>
      <c r="C68" s="4">
        <v>91416319</v>
      </c>
      <c r="D68" s="29">
        <f t="shared" si="0"/>
        <v>91416339</v>
      </c>
      <c r="E68" s="4" t="s">
        <v>93</v>
      </c>
      <c r="F68" s="54">
        <f t="shared" si="1"/>
        <v>0</v>
      </c>
      <c r="G68" s="4" t="s">
        <v>21</v>
      </c>
      <c r="H68" s="4">
        <v>3</v>
      </c>
      <c r="I68" s="4"/>
      <c r="J68" s="8" t="s">
        <v>48</v>
      </c>
      <c r="K68" s="9" t="s">
        <v>48</v>
      </c>
      <c r="L68" s="13"/>
      <c r="M68" s="53">
        <f t="shared" si="2"/>
        <v>0</v>
      </c>
    </row>
    <row r="69" spans="1:13">
      <c r="A69" s="37"/>
      <c r="B69" s="4" t="s">
        <v>61</v>
      </c>
      <c r="C69" s="4">
        <v>35625927</v>
      </c>
      <c r="D69" s="29">
        <f t="shared" si="0"/>
        <v>35625947</v>
      </c>
      <c r="E69" s="4" t="s">
        <v>94</v>
      </c>
      <c r="F69" s="54">
        <f t="shared" si="1"/>
        <v>13.215306</v>
      </c>
      <c r="G69" s="4" t="s">
        <v>11</v>
      </c>
      <c r="H69" s="4">
        <v>3</v>
      </c>
      <c r="I69" s="4"/>
      <c r="J69" s="8">
        <v>3.7357340000000001E-3</v>
      </c>
      <c r="K69" s="9">
        <v>9.4795720000000003E-3</v>
      </c>
      <c r="L69" s="13"/>
      <c r="M69" s="53">
        <f t="shared" si="2"/>
        <v>1.3215306</v>
      </c>
    </row>
    <row r="70" spans="1:13">
      <c r="A70" s="37"/>
      <c r="B70" s="4" t="s">
        <v>31</v>
      </c>
      <c r="C70" s="4">
        <v>29656542</v>
      </c>
      <c r="D70" s="29">
        <f t="shared" si="0"/>
        <v>29656562</v>
      </c>
      <c r="E70" s="4" t="s">
        <v>96</v>
      </c>
      <c r="F70" s="54">
        <f t="shared" si="1"/>
        <v>0</v>
      </c>
      <c r="G70" s="4" t="s">
        <v>21</v>
      </c>
      <c r="H70" s="4">
        <v>3</v>
      </c>
      <c r="I70" s="4"/>
      <c r="J70" s="8" t="s">
        <v>48</v>
      </c>
      <c r="K70" s="9" t="s">
        <v>48</v>
      </c>
      <c r="L70" s="13"/>
      <c r="M70" s="53">
        <f t="shared" si="2"/>
        <v>0</v>
      </c>
    </row>
    <row r="71" spans="1:13">
      <c r="A71" s="38"/>
      <c r="B71" s="22" t="s">
        <v>97</v>
      </c>
      <c r="C71" s="22">
        <v>21069051</v>
      </c>
      <c r="D71" s="29">
        <f t="shared" ref="D71:D121" si="3">C71+20</f>
        <v>21069071</v>
      </c>
      <c r="E71" s="22" t="s">
        <v>98</v>
      </c>
      <c r="F71" s="54">
        <f t="shared" ref="F71:F121" si="4">1000*SUM(J71:K71)</f>
        <v>0</v>
      </c>
      <c r="G71" s="22" t="s">
        <v>11</v>
      </c>
      <c r="H71" s="22">
        <v>3</v>
      </c>
      <c r="I71" s="22" t="s">
        <v>169</v>
      </c>
      <c r="J71" s="23" t="s">
        <v>48</v>
      </c>
      <c r="K71" s="24" t="s">
        <v>48</v>
      </c>
      <c r="L71" s="25"/>
      <c r="M71" s="53">
        <f t="shared" ref="M71:M121" si="5">100*SUM(J71:K71)</f>
        <v>0</v>
      </c>
    </row>
    <row r="72" spans="1:13">
      <c r="A72" s="41" t="s">
        <v>176</v>
      </c>
      <c r="B72" s="26" t="s">
        <v>9</v>
      </c>
      <c r="C72" s="26">
        <v>46414488</v>
      </c>
      <c r="D72" s="29">
        <f t="shared" si="3"/>
        <v>46414508</v>
      </c>
      <c r="E72" s="26" t="s">
        <v>99</v>
      </c>
      <c r="F72" s="54">
        <f t="shared" si="4"/>
        <v>68234.762660000008</v>
      </c>
      <c r="G72" s="26" t="s">
        <v>11</v>
      </c>
      <c r="H72" s="26">
        <v>0</v>
      </c>
      <c r="I72" s="26"/>
      <c r="J72" s="27"/>
      <c r="K72" s="28">
        <v>68.234762660000001</v>
      </c>
      <c r="L72" s="14" t="s">
        <v>12</v>
      </c>
      <c r="M72" s="53">
        <f t="shared" si="5"/>
        <v>6823.4762659999997</v>
      </c>
    </row>
    <row r="73" spans="1:13">
      <c r="A73" s="42"/>
      <c r="B73" s="5" t="s">
        <v>9</v>
      </c>
      <c r="C73" s="5">
        <v>46399149</v>
      </c>
      <c r="D73" s="29">
        <f t="shared" si="3"/>
        <v>46399169</v>
      </c>
      <c r="E73" s="5" t="s">
        <v>100</v>
      </c>
      <c r="F73" s="54">
        <f t="shared" si="4"/>
        <v>1636.7529999999999</v>
      </c>
      <c r="G73" s="5" t="s">
        <v>11</v>
      </c>
      <c r="H73" s="5">
        <v>1</v>
      </c>
      <c r="I73" s="5"/>
      <c r="J73" s="10">
        <v>7.0289999999999997E-3</v>
      </c>
      <c r="K73" s="11">
        <v>1.629724</v>
      </c>
      <c r="L73" s="34" t="s">
        <v>41</v>
      </c>
      <c r="M73" s="53">
        <f t="shared" si="5"/>
        <v>163.67529999999999</v>
      </c>
    </row>
    <row r="74" spans="1:13">
      <c r="A74" s="42"/>
      <c r="B74" s="5" t="s">
        <v>22</v>
      </c>
      <c r="C74" s="5">
        <v>151346656</v>
      </c>
      <c r="D74" s="29">
        <f t="shared" si="3"/>
        <v>151346676</v>
      </c>
      <c r="E74" s="5" t="s">
        <v>101</v>
      </c>
      <c r="F74" s="54">
        <f t="shared" si="4"/>
        <v>0</v>
      </c>
      <c r="G74" s="5" t="s">
        <v>11</v>
      </c>
      <c r="H74" s="5">
        <v>3</v>
      </c>
      <c r="I74" s="5"/>
      <c r="J74" s="10" t="s">
        <v>48</v>
      </c>
      <c r="K74" s="11" t="s">
        <v>48</v>
      </c>
      <c r="L74" s="12"/>
      <c r="M74" s="53">
        <f t="shared" si="5"/>
        <v>0</v>
      </c>
    </row>
    <row r="75" spans="1:13">
      <c r="A75" s="42"/>
      <c r="B75" s="5" t="s">
        <v>22</v>
      </c>
      <c r="C75" s="5">
        <v>40149529</v>
      </c>
      <c r="D75" s="29">
        <f t="shared" si="3"/>
        <v>40149549</v>
      </c>
      <c r="E75" s="5" t="s">
        <v>102</v>
      </c>
      <c r="F75" s="54">
        <f t="shared" si="4"/>
        <v>0</v>
      </c>
      <c r="G75" s="5" t="s">
        <v>21</v>
      </c>
      <c r="H75" s="5">
        <v>3</v>
      </c>
      <c r="I75" s="5"/>
      <c r="J75" s="10" t="s">
        <v>48</v>
      </c>
      <c r="K75" s="11" t="s">
        <v>48</v>
      </c>
      <c r="L75" s="12"/>
      <c r="M75" s="53">
        <f t="shared" si="5"/>
        <v>0</v>
      </c>
    </row>
    <row r="76" spans="1:13">
      <c r="A76" s="42"/>
      <c r="B76" s="5" t="s">
        <v>110</v>
      </c>
      <c r="C76" s="5">
        <v>239016933</v>
      </c>
      <c r="D76" s="29">
        <f t="shared" si="3"/>
        <v>239016953</v>
      </c>
      <c r="E76" s="5" t="s">
        <v>111</v>
      </c>
      <c r="F76" s="54">
        <f t="shared" si="4"/>
        <v>3.6246329999999998</v>
      </c>
      <c r="G76" s="5" t="s">
        <v>21</v>
      </c>
      <c r="H76" s="5">
        <v>3</v>
      </c>
      <c r="I76" s="5"/>
      <c r="J76" s="10" t="s">
        <v>48</v>
      </c>
      <c r="K76" s="11">
        <v>3.6246329999999999E-3</v>
      </c>
      <c r="L76" s="12"/>
      <c r="M76" s="53">
        <f t="shared" si="5"/>
        <v>0.36246329999999999</v>
      </c>
    </row>
    <row r="77" spans="1:13">
      <c r="A77" s="42"/>
      <c r="B77" s="5" t="s">
        <v>24</v>
      </c>
      <c r="C77" s="5">
        <v>72326314</v>
      </c>
      <c r="D77" s="29">
        <f t="shared" si="3"/>
        <v>72326334</v>
      </c>
      <c r="E77" s="5" t="s">
        <v>103</v>
      </c>
      <c r="F77" s="54">
        <f t="shared" si="4"/>
        <v>9.1829470000000004</v>
      </c>
      <c r="G77" s="5" t="s">
        <v>11</v>
      </c>
      <c r="H77" s="5">
        <v>3</v>
      </c>
      <c r="I77" s="5"/>
      <c r="J77" s="10">
        <v>9.1829470000000003E-3</v>
      </c>
      <c r="K77" s="11" t="s">
        <v>48</v>
      </c>
      <c r="L77" s="12"/>
      <c r="M77" s="53">
        <f t="shared" si="5"/>
        <v>0.91829470000000002</v>
      </c>
    </row>
    <row r="78" spans="1:13">
      <c r="A78" s="42"/>
      <c r="B78" s="5" t="s">
        <v>44</v>
      </c>
      <c r="C78" s="5">
        <v>45413262</v>
      </c>
      <c r="D78" s="29">
        <f t="shared" si="3"/>
        <v>45413282</v>
      </c>
      <c r="E78" s="5" t="s">
        <v>104</v>
      </c>
      <c r="F78" s="54">
        <f t="shared" si="4"/>
        <v>0</v>
      </c>
      <c r="G78" s="5" t="s">
        <v>21</v>
      </c>
      <c r="H78" s="5">
        <v>3</v>
      </c>
      <c r="I78" s="5"/>
      <c r="J78" s="10" t="s">
        <v>48</v>
      </c>
      <c r="K78" s="11" t="s">
        <v>48</v>
      </c>
      <c r="L78" s="12"/>
      <c r="M78" s="53">
        <f t="shared" si="5"/>
        <v>0</v>
      </c>
    </row>
    <row r="79" spans="1:13">
      <c r="A79" s="42"/>
      <c r="B79" s="5" t="s">
        <v>44</v>
      </c>
      <c r="C79" s="5">
        <v>75166398</v>
      </c>
      <c r="D79" s="29">
        <f t="shared" si="3"/>
        <v>75166418</v>
      </c>
      <c r="E79" s="5" t="s">
        <v>105</v>
      </c>
      <c r="F79" s="54">
        <f t="shared" si="4"/>
        <v>29.284555999999998</v>
      </c>
      <c r="G79" s="5" t="s">
        <v>21</v>
      </c>
      <c r="H79" s="5">
        <v>3</v>
      </c>
      <c r="I79" s="5"/>
      <c r="J79" s="10" t="s">
        <v>48</v>
      </c>
      <c r="K79" s="11">
        <v>2.9284556E-2</v>
      </c>
      <c r="L79" s="12"/>
      <c r="M79" s="53">
        <f t="shared" si="5"/>
        <v>2.9284555999999999</v>
      </c>
    </row>
    <row r="80" spans="1:13">
      <c r="A80" s="42"/>
      <c r="B80" s="5" t="s">
        <v>26</v>
      </c>
      <c r="C80" s="5">
        <v>52993822</v>
      </c>
      <c r="D80" s="29">
        <f t="shared" si="3"/>
        <v>52993842</v>
      </c>
      <c r="E80" s="5" t="s">
        <v>106</v>
      </c>
      <c r="F80" s="54">
        <f t="shared" si="4"/>
        <v>0</v>
      </c>
      <c r="G80" s="5" t="s">
        <v>11</v>
      </c>
      <c r="H80" s="5">
        <v>3</v>
      </c>
      <c r="I80" s="5"/>
      <c r="J80" s="10" t="s">
        <v>48</v>
      </c>
      <c r="K80" s="11" t="s">
        <v>48</v>
      </c>
      <c r="L80" s="12"/>
      <c r="M80" s="53">
        <f t="shared" si="5"/>
        <v>0</v>
      </c>
    </row>
    <row r="81" spans="1:13">
      <c r="A81" s="42"/>
      <c r="B81" s="5" t="s">
        <v>26</v>
      </c>
      <c r="C81" s="5">
        <v>111877652</v>
      </c>
      <c r="D81" s="29">
        <f t="shared" si="3"/>
        <v>111877672</v>
      </c>
      <c r="E81" s="5" t="s">
        <v>107</v>
      </c>
      <c r="F81" s="54">
        <f t="shared" si="4"/>
        <v>0</v>
      </c>
      <c r="G81" s="5" t="s">
        <v>11</v>
      </c>
      <c r="H81" s="5">
        <v>3</v>
      </c>
      <c r="I81" s="5"/>
      <c r="J81" s="10" t="s">
        <v>48</v>
      </c>
      <c r="K81" s="11" t="s">
        <v>48</v>
      </c>
      <c r="L81" s="12"/>
      <c r="M81" s="53">
        <f t="shared" si="5"/>
        <v>0</v>
      </c>
    </row>
    <row r="82" spans="1:13">
      <c r="A82" s="42"/>
      <c r="B82" s="5" t="s">
        <v>61</v>
      </c>
      <c r="C82" s="5">
        <v>92900438</v>
      </c>
      <c r="D82" s="29">
        <f t="shared" si="3"/>
        <v>92900458</v>
      </c>
      <c r="E82" s="5" t="s">
        <v>108</v>
      </c>
      <c r="F82" s="54">
        <f t="shared" si="4"/>
        <v>7.0652819999999998</v>
      </c>
      <c r="G82" s="5" t="s">
        <v>21</v>
      </c>
      <c r="H82" s="5">
        <v>3</v>
      </c>
      <c r="I82" s="5"/>
      <c r="J82" s="10">
        <v>2.0884240000000002E-3</v>
      </c>
      <c r="K82" s="11">
        <v>4.9768579999999998E-3</v>
      </c>
      <c r="L82" s="12"/>
      <c r="M82" s="53">
        <f t="shared" si="5"/>
        <v>0.70652820000000005</v>
      </c>
    </row>
    <row r="83" spans="1:13">
      <c r="A83" s="43"/>
      <c r="B83" s="15" t="s">
        <v>31</v>
      </c>
      <c r="C83" s="15">
        <v>86576166</v>
      </c>
      <c r="D83" s="29">
        <f t="shared" si="3"/>
        <v>86576186</v>
      </c>
      <c r="E83" s="15" t="s">
        <v>109</v>
      </c>
      <c r="F83" s="54">
        <f t="shared" si="4"/>
        <v>3.6490360000000002</v>
      </c>
      <c r="G83" s="15" t="s">
        <v>11</v>
      </c>
      <c r="H83" s="15">
        <v>3</v>
      </c>
      <c r="I83" s="15"/>
      <c r="J83" s="16">
        <v>3.649036E-3</v>
      </c>
      <c r="K83" s="17" t="s">
        <v>48</v>
      </c>
      <c r="L83" s="7"/>
      <c r="M83" s="53">
        <f t="shared" si="5"/>
        <v>0.36490359999999999</v>
      </c>
    </row>
    <row r="84" spans="1:13">
      <c r="A84" s="36" t="s">
        <v>177</v>
      </c>
      <c r="B84" s="18" t="s">
        <v>9</v>
      </c>
      <c r="C84" s="18">
        <v>46414495</v>
      </c>
      <c r="D84" s="29">
        <f t="shared" si="3"/>
        <v>46414515</v>
      </c>
      <c r="E84" s="18" t="s">
        <v>112</v>
      </c>
      <c r="F84" s="54">
        <f t="shared" si="4"/>
        <v>43947.67325</v>
      </c>
      <c r="G84" s="18" t="s">
        <v>21</v>
      </c>
      <c r="H84" s="18">
        <v>0</v>
      </c>
      <c r="I84" s="18"/>
      <c r="J84" s="19"/>
      <c r="K84" s="20">
        <v>43.947673250000001</v>
      </c>
      <c r="L84" s="21" t="s">
        <v>12</v>
      </c>
      <c r="M84" s="53">
        <f t="shared" si="5"/>
        <v>4394.7673249999998</v>
      </c>
    </row>
    <row r="85" spans="1:13">
      <c r="A85" s="37"/>
      <c r="B85" s="4" t="s">
        <v>9</v>
      </c>
      <c r="C85" s="4">
        <v>46399156</v>
      </c>
      <c r="D85" s="29">
        <f t="shared" si="3"/>
        <v>46399176</v>
      </c>
      <c r="E85" s="4" t="s">
        <v>113</v>
      </c>
      <c r="F85" s="54">
        <f t="shared" si="4"/>
        <v>29447.699000000001</v>
      </c>
      <c r="G85" s="4" t="s">
        <v>21</v>
      </c>
      <c r="H85" s="4">
        <v>1</v>
      </c>
      <c r="I85" s="4"/>
      <c r="J85" s="8">
        <v>7.0289999999999997E-3</v>
      </c>
      <c r="K85" s="9">
        <v>29.440670000000001</v>
      </c>
      <c r="L85" s="35" t="s">
        <v>41</v>
      </c>
      <c r="M85" s="53">
        <f t="shared" si="5"/>
        <v>2944.7699000000002</v>
      </c>
    </row>
    <row r="86" spans="1:13">
      <c r="A86" s="37"/>
      <c r="B86" s="4" t="s">
        <v>9</v>
      </c>
      <c r="C86" s="4">
        <v>132116627</v>
      </c>
      <c r="D86" s="29">
        <f t="shared" si="3"/>
        <v>132116647</v>
      </c>
      <c r="E86" s="4" t="s">
        <v>124</v>
      </c>
      <c r="F86" s="54">
        <f t="shared" si="4"/>
        <v>13.755533</v>
      </c>
      <c r="G86" s="4" t="s">
        <v>11</v>
      </c>
      <c r="H86" s="4">
        <v>2</v>
      </c>
      <c r="I86" s="4"/>
      <c r="J86" s="8">
        <v>7.6787219999999998E-3</v>
      </c>
      <c r="K86" s="9">
        <v>6.0768109999999997E-3</v>
      </c>
      <c r="L86" s="13"/>
      <c r="M86" s="53">
        <f t="shared" si="5"/>
        <v>1.3755533</v>
      </c>
    </row>
    <row r="87" spans="1:13">
      <c r="A87" s="37"/>
      <c r="B87" s="4" t="s">
        <v>110</v>
      </c>
      <c r="C87" s="4">
        <v>141099498</v>
      </c>
      <c r="D87" s="29">
        <f t="shared" si="3"/>
        <v>141099518</v>
      </c>
      <c r="E87" s="4" t="s">
        <v>121</v>
      </c>
      <c r="F87" s="54">
        <f t="shared" si="4"/>
        <v>0</v>
      </c>
      <c r="G87" s="4" t="s">
        <v>11</v>
      </c>
      <c r="H87" s="4">
        <v>3</v>
      </c>
      <c r="I87" s="4"/>
      <c r="J87" s="8" t="s">
        <v>48</v>
      </c>
      <c r="K87" s="9" t="s">
        <v>48</v>
      </c>
      <c r="L87" s="13"/>
      <c r="M87" s="53">
        <f t="shared" si="5"/>
        <v>0</v>
      </c>
    </row>
    <row r="88" spans="1:13">
      <c r="A88" s="37"/>
      <c r="B88" s="4" t="s">
        <v>110</v>
      </c>
      <c r="C88" s="4">
        <v>201563445</v>
      </c>
      <c r="D88" s="29">
        <f t="shared" si="3"/>
        <v>201563465</v>
      </c>
      <c r="E88" s="4" t="s">
        <v>122</v>
      </c>
      <c r="F88" s="54">
        <f t="shared" si="4"/>
        <v>3.3049659999999998</v>
      </c>
      <c r="G88" s="4" t="s">
        <v>11</v>
      </c>
      <c r="H88" s="4">
        <v>3</v>
      </c>
      <c r="I88" s="4"/>
      <c r="J88" s="8" t="s">
        <v>48</v>
      </c>
      <c r="K88" s="9">
        <v>3.3049659999999999E-3</v>
      </c>
      <c r="L88" s="13"/>
      <c r="M88" s="53">
        <f t="shared" si="5"/>
        <v>0.33049659999999997</v>
      </c>
    </row>
    <row r="89" spans="1:13">
      <c r="A89" s="37"/>
      <c r="B89" s="4" t="s">
        <v>24</v>
      </c>
      <c r="C89" s="4">
        <v>128303264</v>
      </c>
      <c r="D89" s="29">
        <f t="shared" si="3"/>
        <v>128303284</v>
      </c>
      <c r="E89" s="4" t="s">
        <v>114</v>
      </c>
      <c r="F89" s="54">
        <f t="shared" si="4"/>
        <v>71.507605999999996</v>
      </c>
      <c r="G89" s="4" t="s">
        <v>11</v>
      </c>
      <c r="H89" s="4">
        <v>3</v>
      </c>
      <c r="I89" s="4"/>
      <c r="J89" s="8">
        <v>4.2454261E-2</v>
      </c>
      <c r="K89" s="9">
        <v>2.9053345000000001E-2</v>
      </c>
      <c r="L89" s="13"/>
      <c r="M89" s="53">
        <f t="shared" si="5"/>
        <v>7.1507605999999999</v>
      </c>
    </row>
    <row r="90" spans="1:13">
      <c r="A90" s="37"/>
      <c r="B90" s="4" t="s">
        <v>24</v>
      </c>
      <c r="C90" s="4">
        <v>7087455</v>
      </c>
      <c r="D90" s="29">
        <f t="shared" si="3"/>
        <v>7087475</v>
      </c>
      <c r="E90" s="4" t="s">
        <v>115</v>
      </c>
      <c r="F90" s="54">
        <f t="shared" si="4"/>
        <v>0</v>
      </c>
      <c r="G90" s="4" t="s">
        <v>21</v>
      </c>
      <c r="H90" s="4">
        <v>3</v>
      </c>
      <c r="I90" s="4"/>
      <c r="J90" s="8" t="s">
        <v>48</v>
      </c>
      <c r="K90" s="9" t="s">
        <v>48</v>
      </c>
      <c r="L90" s="13"/>
      <c r="M90" s="53">
        <f t="shared" si="5"/>
        <v>0</v>
      </c>
    </row>
    <row r="91" spans="1:13">
      <c r="A91" s="37"/>
      <c r="B91" s="4" t="s">
        <v>44</v>
      </c>
      <c r="C91" s="4">
        <v>87003145</v>
      </c>
      <c r="D91" s="29">
        <f t="shared" si="3"/>
        <v>87003165</v>
      </c>
      <c r="E91" s="4" t="s">
        <v>116</v>
      </c>
      <c r="F91" s="54">
        <f t="shared" si="4"/>
        <v>54.261796000000004</v>
      </c>
      <c r="G91" s="4" t="s">
        <v>21</v>
      </c>
      <c r="H91" s="4">
        <v>3</v>
      </c>
      <c r="I91" s="4"/>
      <c r="J91" s="8">
        <v>1.9589918000000001E-2</v>
      </c>
      <c r="K91" s="9">
        <v>3.4671878000000003E-2</v>
      </c>
      <c r="L91" s="13"/>
      <c r="M91" s="53">
        <f t="shared" si="5"/>
        <v>5.4261796000000002</v>
      </c>
    </row>
    <row r="92" spans="1:13">
      <c r="A92" s="37"/>
      <c r="B92" s="4" t="s">
        <v>26</v>
      </c>
      <c r="C92" s="4">
        <v>26868590</v>
      </c>
      <c r="D92" s="29">
        <f t="shared" si="3"/>
        <v>26868610</v>
      </c>
      <c r="E92" s="4" t="s">
        <v>117</v>
      </c>
      <c r="F92" s="54">
        <f t="shared" si="4"/>
        <v>0</v>
      </c>
      <c r="G92" s="4" t="s">
        <v>11</v>
      </c>
      <c r="H92" s="4">
        <v>3</v>
      </c>
      <c r="I92" s="4"/>
      <c r="J92" s="8" t="s">
        <v>48</v>
      </c>
      <c r="K92" s="9" t="s">
        <v>48</v>
      </c>
      <c r="L92" s="13"/>
      <c r="M92" s="53">
        <f t="shared" si="5"/>
        <v>0</v>
      </c>
    </row>
    <row r="93" spans="1:13">
      <c r="A93" s="37"/>
      <c r="B93" s="4" t="s">
        <v>26</v>
      </c>
      <c r="C93" s="4">
        <v>56197551</v>
      </c>
      <c r="D93" s="29">
        <f t="shared" si="3"/>
        <v>56197571</v>
      </c>
      <c r="E93" s="4" t="s">
        <v>118</v>
      </c>
      <c r="F93" s="54">
        <f t="shared" si="4"/>
        <v>22.933675999999998</v>
      </c>
      <c r="G93" s="4" t="s">
        <v>11</v>
      </c>
      <c r="H93" s="4">
        <v>3</v>
      </c>
      <c r="I93" s="4"/>
      <c r="J93" s="8">
        <v>2.2933676E-2</v>
      </c>
      <c r="K93" s="9" t="s">
        <v>48</v>
      </c>
      <c r="L93" s="13"/>
      <c r="M93" s="53">
        <f t="shared" si="5"/>
        <v>2.2933675999999998</v>
      </c>
    </row>
    <row r="94" spans="1:13">
      <c r="A94" s="37"/>
      <c r="B94" s="4" t="s">
        <v>28</v>
      </c>
      <c r="C94" s="4">
        <v>40360295</v>
      </c>
      <c r="D94" s="29">
        <f t="shared" si="3"/>
        <v>40360315</v>
      </c>
      <c r="E94" s="4" t="s">
        <v>119</v>
      </c>
      <c r="F94" s="54">
        <f t="shared" si="4"/>
        <v>0</v>
      </c>
      <c r="G94" s="4" t="s">
        <v>11</v>
      </c>
      <c r="H94" s="4">
        <v>3</v>
      </c>
      <c r="I94" s="4"/>
      <c r="J94" s="8" t="s">
        <v>48</v>
      </c>
      <c r="K94" s="9" t="s">
        <v>48</v>
      </c>
      <c r="L94" s="13"/>
      <c r="M94" s="53">
        <f t="shared" si="5"/>
        <v>0</v>
      </c>
    </row>
    <row r="95" spans="1:13">
      <c r="A95" s="37"/>
      <c r="B95" s="4" t="s">
        <v>31</v>
      </c>
      <c r="C95" s="4">
        <v>83299508</v>
      </c>
      <c r="D95" s="29">
        <f t="shared" si="3"/>
        <v>83299528</v>
      </c>
      <c r="E95" s="4" t="s">
        <v>120</v>
      </c>
      <c r="F95" s="54">
        <f t="shared" si="4"/>
        <v>78.214421999999999</v>
      </c>
      <c r="G95" s="4" t="s">
        <v>11</v>
      </c>
      <c r="H95" s="4">
        <v>3</v>
      </c>
      <c r="I95" s="4"/>
      <c r="J95" s="8" t="s">
        <v>48</v>
      </c>
      <c r="K95" s="9">
        <v>7.8214422000000006E-2</v>
      </c>
      <c r="L95" s="13"/>
      <c r="M95" s="53">
        <f t="shared" si="5"/>
        <v>7.8214422000000008</v>
      </c>
    </row>
    <row r="96" spans="1:13">
      <c r="A96" s="38"/>
      <c r="B96" s="22" t="s">
        <v>33</v>
      </c>
      <c r="C96" s="22">
        <v>19397165</v>
      </c>
      <c r="D96" s="29">
        <f t="shared" si="3"/>
        <v>19397185</v>
      </c>
      <c r="E96" s="22" t="s">
        <v>123</v>
      </c>
      <c r="F96" s="54">
        <f t="shared" si="4"/>
        <v>0</v>
      </c>
      <c r="G96" s="22" t="s">
        <v>11</v>
      </c>
      <c r="H96" s="22">
        <v>3</v>
      </c>
      <c r="I96" s="22"/>
      <c r="J96" s="23" t="s">
        <v>48</v>
      </c>
      <c r="K96" s="24" t="s">
        <v>48</v>
      </c>
      <c r="L96" s="25"/>
      <c r="M96" s="53">
        <f t="shared" si="5"/>
        <v>0</v>
      </c>
    </row>
    <row r="97" spans="1:13">
      <c r="A97" s="41" t="s">
        <v>178</v>
      </c>
      <c r="B97" s="26" t="s">
        <v>9</v>
      </c>
      <c r="C97" s="26">
        <v>46414492</v>
      </c>
      <c r="D97" s="29">
        <f t="shared" si="3"/>
        <v>46414512</v>
      </c>
      <c r="E97" s="26" t="s">
        <v>125</v>
      </c>
      <c r="F97" s="54">
        <f t="shared" si="4"/>
        <v>41921.391620000002</v>
      </c>
      <c r="G97" s="26" t="s">
        <v>21</v>
      </c>
      <c r="H97" s="26">
        <v>0</v>
      </c>
      <c r="I97" s="26"/>
      <c r="J97" s="27"/>
      <c r="K97" s="28">
        <v>41.921391620000001</v>
      </c>
      <c r="L97" s="14" t="s">
        <v>12</v>
      </c>
      <c r="M97" s="53">
        <f t="shared" si="5"/>
        <v>4192.1391620000004</v>
      </c>
    </row>
    <row r="98" spans="1:13">
      <c r="A98" s="42"/>
      <c r="B98" s="5" t="s">
        <v>9</v>
      </c>
      <c r="C98" s="5">
        <v>46399153</v>
      </c>
      <c r="D98" s="29">
        <f t="shared" si="3"/>
        <v>46399173</v>
      </c>
      <c r="E98" s="5" t="s">
        <v>126</v>
      </c>
      <c r="F98" s="54">
        <f t="shared" si="4"/>
        <v>42730.993000000002</v>
      </c>
      <c r="G98" s="5" t="s">
        <v>21</v>
      </c>
      <c r="H98" s="5">
        <v>1</v>
      </c>
      <c r="I98" s="5"/>
      <c r="J98" s="10">
        <v>2.343E-3</v>
      </c>
      <c r="K98" s="11">
        <v>42.728650000000002</v>
      </c>
      <c r="L98" s="34" t="s">
        <v>41</v>
      </c>
      <c r="M98" s="53">
        <f t="shared" si="5"/>
        <v>4273.0993000000008</v>
      </c>
    </row>
    <row r="99" spans="1:13">
      <c r="A99" s="42"/>
      <c r="B99" s="5" t="s">
        <v>24</v>
      </c>
      <c r="C99" s="5">
        <v>110654535</v>
      </c>
      <c r="D99" s="29">
        <f t="shared" si="3"/>
        <v>110654555</v>
      </c>
      <c r="E99" s="5" t="s">
        <v>128</v>
      </c>
      <c r="F99" s="54">
        <f t="shared" si="4"/>
        <v>4.6540849999999994</v>
      </c>
      <c r="G99" s="5" t="s">
        <v>21</v>
      </c>
      <c r="H99" s="5">
        <v>2</v>
      </c>
      <c r="I99" s="5"/>
      <c r="J99" s="10" t="s">
        <v>48</v>
      </c>
      <c r="K99" s="11">
        <v>4.6540849999999996E-3</v>
      </c>
      <c r="L99" s="12"/>
      <c r="M99" s="53">
        <f t="shared" si="5"/>
        <v>0.46540849999999995</v>
      </c>
    </row>
    <row r="100" spans="1:13">
      <c r="A100" s="42"/>
      <c r="B100" s="5" t="s">
        <v>9</v>
      </c>
      <c r="C100" s="5">
        <v>13116654</v>
      </c>
      <c r="D100" s="29">
        <f t="shared" si="3"/>
        <v>13116674</v>
      </c>
      <c r="E100" s="5" t="s">
        <v>130</v>
      </c>
      <c r="F100" s="54">
        <f t="shared" si="4"/>
        <v>36.485413999999999</v>
      </c>
      <c r="G100" s="5" t="s">
        <v>21</v>
      </c>
      <c r="H100" s="5">
        <v>3</v>
      </c>
      <c r="I100" s="5"/>
      <c r="J100" s="10">
        <v>1.7183443E-2</v>
      </c>
      <c r="K100" s="11">
        <v>1.9301971000000001E-2</v>
      </c>
      <c r="L100" s="12"/>
      <c r="M100" s="53">
        <f t="shared" si="5"/>
        <v>3.6485414</v>
      </c>
    </row>
    <row r="101" spans="1:13">
      <c r="A101" s="42"/>
      <c r="B101" s="5" t="s">
        <v>9</v>
      </c>
      <c r="C101" s="5">
        <v>47757009</v>
      </c>
      <c r="D101" s="29">
        <f t="shared" si="3"/>
        <v>47757029</v>
      </c>
      <c r="E101" s="5" t="s">
        <v>131</v>
      </c>
      <c r="F101" s="54">
        <f t="shared" si="4"/>
        <v>0</v>
      </c>
      <c r="G101" s="5" t="s">
        <v>21</v>
      </c>
      <c r="H101" s="5">
        <v>3</v>
      </c>
      <c r="I101" s="5"/>
      <c r="J101" s="10" t="s">
        <v>48</v>
      </c>
      <c r="K101" s="11" t="s">
        <v>48</v>
      </c>
      <c r="L101" s="12"/>
      <c r="M101" s="53">
        <f t="shared" si="5"/>
        <v>0</v>
      </c>
    </row>
    <row r="102" spans="1:13">
      <c r="A102" s="42"/>
      <c r="B102" s="5" t="s">
        <v>24</v>
      </c>
      <c r="C102" s="5">
        <v>30904272</v>
      </c>
      <c r="D102" s="29">
        <f t="shared" si="3"/>
        <v>30904292</v>
      </c>
      <c r="E102" s="5" t="s">
        <v>127</v>
      </c>
      <c r="F102" s="54">
        <f t="shared" si="4"/>
        <v>0</v>
      </c>
      <c r="G102" s="5" t="s">
        <v>11</v>
      </c>
      <c r="H102" s="5">
        <v>3</v>
      </c>
      <c r="I102" s="5"/>
      <c r="J102" s="10" t="s">
        <v>48</v>
      </c>
      <c r="K102" s="11" t="s">
        <v>48</v>
      </c>
      <c r="L102" s="12"/>
      <c r="M102" s="53">
        <f t="shared" si="5"/>
        <v>0</v>
      </c>
    </row>
    <row r="103" spans="1:13">
      <c r="A103" s="43"/>
      <c r="B103" s="15" t="s">
        <v>97</v>
      </c>
      <c r="C103" s="15">
        <v>87942782</v>
      </c>
      <c r="D103" s="29">
        <f t="shared" si="3"/>
        <v>87942802</v>
      </c>
      <c r="E103" s="15" t="s">
        <v>129</v>
      </c>
      <c r="F103" s="54">
        <f t="shared" si="4"/>
        <v>115.96038899999999</v>
      </c>
      <c r="G103" s="15" t="s">
        <v>21</v>
      </c>
      <c r="H103" s="15">
        <v>3</v>
      </c>
      <c r="I103" s="15"/>
      <c r="J103" s="16">
        <v>1.0363768000000001E-2</v>
      </c>
      <c r="K103" s="17">
        <v>0.105596621</v>
      </c>
      <c r="L103" s="7"/>
      <c r="M103" s="53">
        <f t="shared" si="5"/>
        <v>11.5960389</v>
      </c>
    </row>
    <row r="104" spans="1:13">
      <c r="A104" s="36" t="s">
        <v>179</v>
      </c>
      <c r="B104" s="18" t="s">
        <v>9</v>
      </c>
      <c r="C104" s="18">
        <v>46414488</v>
      </c>
      <c r="D104" s="29">
        <f t="shared" si="3"/>
        <v>46414508</v>
      </c>
      <c r="E104" s="18" t="s">
        <v>132</v>
      </c>
      <c r="F104" s="54">
        <f t="shared" si="4"/>
        <v>19719.161329999999</v>
      </c>
      <c r="G104" s="18" t="s">
        <v>21</v>
      </c>
      <c r="H104" s="18">
        <v>0</v>
      </c>
      <c r="I104" s="18"/>
      <c r="J104" s="19"/>
      <c r="K104" s="20">
        <v>19.719161329999999</v>
      </c>
      <c r="L104" s="21" t="s">
        <v>12</v>
      </c>
      <c r="M104" s="53">
        <f t="shared" si="5"/>
        <v>1971.9161329999999</v>
      </c>
    </row>
    <row r="105" spans="1:13">
      <c r="A105" s="37"/>
      <c r="B105" s="4" t="s">
        <v>9</v>
      </c>
      <c r="C105" s="4">
        <v>46399149</v>
      </c>
      <c r="D105" s="29">
        <f t="shared" si="3"/>
        <v>46399169</v>
      </c>
      <c r="E105" s="4" t="s">
        <v>133</v>
      </c>
      <c r="F105" s="54">
        <f t="shared" si="4"/>
        <v>2755.4420000000005</v>
      </c>
      <c r="G105" s="4" t="s">
        <v>21</v>
      </c>
      <c r="H105" s="4">
        <v>1</v>
      </c>
      <c r="I105" s="4"/>
      <c r="J105" s="8">
        <v>1.8742999999999999E-2</v>
      </c>
      <c r="K105" s="9">
        <v>2.7366990000000002</v>
      </c>
      <c r="L105" s="35" t="s">
        <v>41</v>
      </c>
      <c r="M105" s="53">
        <f t="shared" si="5"/>
        <v>275.54420000000005</v>
      </c>
    </row>
    <row r="106" spans="1:13">
      <c r="A106" s="37"/>
      <c r="B106" s="4" t="s">
        <v>61</v>
      </c>
      <c r="C106" s="4">
        <v>92900438</v>
      </c>
      <c r="D106" s="29">
        <f t="shared" si="3"/>
        <v>92900458</v>
      </c>
      <c r="E106" s="4" t="s">
        <v>139</v>
      </c>
      <c r="F106" s="54">
        <f t="shared" si="4"/>
        <v>8.2947629999999997</v>
      </c>
      <c r="G106" s="4" t="s">
        <v>11</v>
      </c>
      <c r="H106" s="4">
        <v>2</v>
      </c>
      <c r="I106" s="4"/>
      <c r="J106" s="8" t="s">
        <v>48</v>
      </c>
      <c r="K106" s="9">
        <v>8.2947630000000001E-3</v>
      </c>
      <c r="L106" s="13"/>
      <c r="M106" s="53">
        <f t="shared" si="5"/>
        <v>0.82947630000000006</v>
      </c>
    </row>
    <row r="107" spans="1:13">
      <c r="A107" s="37"/>
      <c r="B107" s="4" t="s">
        <v>110</v>
      </c>
      <c r="C107" s="4">
        <v>74899301</v>
      </c>
      <c r="D107" s="29">
        <f t="shared" si="3"/>
        <v>74899321</v>
      </c>
      <c r="E107" s="4" t="s">
        <v>140</v>
      </c>
      <c r="F107" s="54">
        <f t="shared" si="4"/>
        <v>7.2140820000000003</v>
      </c>
      <c r="G107" s="4" t="s">
        <v>21</v>
      </c>
      <c r="H107" s="4">
        <v>3</v>
      </c>
      <c r="I107" s="4"/>
      <c r="J107" s="8"/>
      <c r="K107" s="9">
        <v>7.2140820000000001E-3</v>
      </c>
      <c r="L107" s="13"/>
      <c r="M107" s="53">
        <f t="shared" si="5"/>
        <v>0.72140820000000005</v>
      </c>
    </row>
    <row r="108" spans="1:13">
      <c r="A108" s="37"/>
      <c r="B108" s="4" t="s">
        <v>9</v>
      </c>
      <c r="C108" s="4">
        <v>38723710</v>
      </c>
      <c r="D108" s="29">
        <f t="shared" si="3"/>
        <v>38723730</v>
      </c>
      <c r="E108" s="4" t="s">
        <v>143</v>
      </c>
      <c r="F108" s="54">
        <f t="shared" si="4"/>
        <v>19.418657</v>
      </c>
      <c r="G108" s="4" t="s">
        <v>21</v>
      </c>
      <c r="H108" s="4">
        <v>3</v>
      </c>
      <c r="I108" s="4"/>
      <c r="J108" s="8">
        <v>4.3938659999999997E-3</v>
      </c>
      <c r="K108" s="9">
        <v>1.5024790999999999E-2</v>
      </c>
      <c r="L108" s="13"/>
      <c r="M108" s="53">
        <f t="shared" si="5"/>
        <v>1.9418656999999999</v>
      </c>
    </row>
    <row r="109" spans="1:13">
      <c r="A109" s="37"/>
      <c r="B109" s="4" t="s">
        <v>19</v>
      </c>
      <c r="C109" s="4">
        <v>131892772</v>
      </c>
      <c r="D109" s="29">
        <f t="shared" si="3"/>
        <v>131892792</v>
      </c>
      <c r="E109" s="4" t="s">
        <v>144</v>
      </c>
      <c r="F109" s="54">
        <f t="shared" si="4"/>
        <v>0</v>
      </c>
      <c r="G109" s="4" t="s">
        <v>21</v>
      </c>
      <c r="H109" s="4">
        <v>3</v>
      </c>
      <c r="I109" s="4"/>
      <c r="J109" s="8" t="s">
        <v>48</v>
      </c>
      <c r="K109" s="9" t="s">
        <v>48</v>
      </c>
      <c r="L109" s="13"/>
      <c r="M109" s="53">
        <f t="shared" si="5"/>
        <v>0</v>
      </c>
    </row>
    <row r="110" spans="1:13">
      <c r="A110" s="37"/>
      <c r="B110" s="4" t="s">
        <v>24</v>
      </c>
      <c r="C110" s="4">
        <v>30904276</v>
      </c>
      <c r="D110" s="29">
        <f t="shared" si="3"/>
        <v>30904296</v>
      </c>
      <c r="E110" s="4" t="s">
        <v>134</v>
      </c>
      <c r="F110" s="54">
        <f t="shared" si="4"/>
        <v>0</v>
      </c>
      <c r="G110" s="4" t="s">
        <v>11</v>
      </c>
      <c r="H110" s="4">
        <v>3</v>
      </c>
      <c r="I110" s="4"/>
      <c r="J110" s="8" t="s">
        <v>48</v>
      </c>
      <c r="K110" s="9" t="s">
        <v>48</v>
      </c>
      <c r="L110" s="13"/>
      <c r="M110" s="53">
        <f t="shared" si="5"/>
        <v>0</v>
      </c>
    </row>
    <row r="111" spans="1:13">
      <c r="A111" s="37"/>
      <c r="B111" s="4" t="s">
        <v>26</v>
      </c>
      <c r="C111" s="4">
        <v>16763421</v>
      </c>
      <c r="D111" s="29">
        <f t="shared" si="3"/>
        <v>16763441</v>
      </c>
      <c r="E111" s="4" t="s">
        <v>135</v>
      </c>
      <c r="F111" s="54">
        <f t="shared" si="4"/>
        <v>0</v>
      </c>
      <c r="G111" s="4" t="s">
        <v>21</v>
      </c>
      <c r="H111" s="4">
        <v>3</v>
      </c>
      <c r="I111" s="4"/>
      <c r="J111" s="8" t="s">
        <v>48</v>
      </c>
      <c r="K111" s="9" t="s">
        <v>48</v>
      </c>
      <c r="L111" s="13"/>
      <c r="M111" s="53">
        <f t="shared" si="5"/>
        <v>0</v>
      </c>
    </row>
    <row r="112" spans="1:13">
      <c r="A112" s="37"/>
      <c r="B112" s="4" t="s">
        <v>26</v>
      </c>
      <c r="C112" s="4">
        <v>52993822</v>
      </c>
      <c r="D112" s="29">
        <f t="shared" si="3"/>
        <v>52993842</v>
      </c>
      <c r="E112" s="4" t="s">
        <v>136</v>
      </c>
      <c r="F112" s="54">
        <f t="shared" si="4"/>
        <v>0</v>
      </c>
      <c r="G112" s="4" t="s">
        <v>21</v>
      </c>
      <c r="H112" s="4">
        <v>3</v>
      </c>
      <c r="I112" s="4"/>
      <c r="J112" s="8" t="s">
        <v>48</v>
      </c>
      <c r="K112" s="9" t="s">
        <v>48</v>
      </c>
      <c r="L112" s="13"/>
      <c r="M112" s="53">
        <f t="shared" si="5"/>
        <v>0</v>
      </c>
    </row>
    <row r="113" spans="1:13">
      <c r="A113" s="37"/>
      <c r="B113" s="4" t="s">
        <v>26</v>
      </c>
      <c r="C113" s="4">
        <v>111877652</v>
      </c>
      <c r="D113" s="29">
        <f t="shared" si="3"/>
        <v>111877672</v>
      </c>
      <c r="E113" s="4" t="s">
        <v>137</v>
      </c>
      <c r="F113" s="54">
        <f t="shared" si="4"/>
        <v>0</v>
      </c>
      <c r="G113" s="4" t="s">
        <v>21</v>
      </c>
      <c r="H113" s="4">
        <v>3</v>
      </c>
      <c r="I113" s="4"/>
      <c r="J113" s="8" t="s">
        <v>48</v>
      </c>
      <c r="K113" s="9" t="s">
        <v>48</v>
      </c>
      <c r="L113" s="13"/>
      <c r="M113" s="53">
        <f t="shared" si="5"/>
        <v>0</v>
      </c>
    </row>
    <row r="114" spans="1:13">
      <c r="A114" s="37"/>
      <c r="B114" s="4" t="s">
        <v>28</v>
      </c>
      <c r="C114" s="4">
        <v>74232018</v>
      </c>
      <c r="D114" s="29">
        <f t="shared" si="3"/>
        <v>74232038</v>
      </c>
      <c r="E114" s="4" t="s">
        <v>138</v>
      </c>
      <c r="F114" s="54">
        <f t="shared" si="4"/>
        <v>10.131523999999999</v>
      </c>
      <c r="G114" s="4" t="s">
        <v>11</v>
      </c>
      <c r="H114" s="4">
        <v>3</v>
      </c>
      <c r="I114" s="4"/>
      <c r="J114" s="8">
        <v>7.0904389999999996E-3</v>
      </c>
      <c r="K114" s="9">
        <v>3.0410849999999998E-3</v>
      </c>
      <c r="L114" s="13"/>
      <c r="M114" s="53">
        <f t="shared" si="5"/>
        <v>1.0131523999999998</v>
      </c>
    </row>
    <row r="115" spans="1:13">
      <c r="A115" s="38"/>
      <c r="B115" s="22" t="s">
        <v>141</v>
      </c>
      <c r="C115" s="22">
        <v>38027103</v>
      </c>
      <c r="D115" s="29">
        <f t="shared" si="3"/>
        <v>38027123</v>
      </c>
      <c r="E115" s="22" t="s">
        <v>142</v>
      </c>
      <c r="F115" s="54">
        <f t="shared" si="4"/>
        <v>49.220306000000001</v>
      </c>
      <c r="G115" s="22" t="s">
        <v>11</v>
      </c>
      <c r="H115" s="22">
        <v>3</v>
      </c>
      <c r="I115" s="22"/>
      <c r="J115" s="23">
        <v>4.9220305999999998E-2</v>
      </c>
      <c r="K115" s="24" t="s">
        <v>48</v>
      </c>
      <c r="L115" s="25"/>
      <c r="M115" s="53">
        <f t="shared" si="5"/>
        <v>4.9220306000000003</v>
      </c>
    </row>
    <row r="116" spans="1:13">
      <c r="A116" s="39" t="s">
        <v>145</v>
      </c>
      <c r="B116" s="5" t="s">
        <v>22</v>
      </c>
      <c r="C116" s="5">
        <v>207265077</v>
      </c>
      <c r="D116" s="29">
        <f t="shared" si="3"/>
        <v>207265097</v>
      </c>
      <c r="E116" s="5" t="s">
        <v>146</v>
      </c>
      <c r="F116" s="54">
        <f t="shared" si="4"/>
        <v>74677.887999999992</v>
      </c>
      <c r="G116" s="5" t="s">
        <v>11</v>
      </c>
      <c r="H116" s="5">
        <v>0</v>
      </c>
      <c r="I116" s="5"/>
      <c r="J116" s="10">
        <v>2.8138E-2</v>
      </c>
      <c r="K116" s="11">
        <v>74.649749999999997</v>
      </c>
      <c r="L116" s="12" t="s">
        <v>12</v>
      </c>
      <c r="M116" s="53">
        <f t="shared" si="5"/>
        <v>7467.7887999999994</v>
      </c>
    </row>
    <row r="117" spans="1:13">
      <c r="A117" s="39"/>
      <c r="B117" s="5" t="s">
        <v>9</v>
      </c>
      <c r="C117" s="5">
        <v>128616523</v>
      </c>
      <c r="D117" s="29">
        <f t="shared" si="3"/>
        <v>128616543</v>
      </c>
      <c r="E117" s="5" t="s">
        <v>147</v>
      </c>
      <c r="F117" s="54">
        <f t="shared" si="4"/>
        <v>11.167</v>
      </c>
      <c r="G117" s="5" t="s">
        <v>11</v>
      </c>
      <c r="H117" s="5">
        <v>3</v>
      </c>
      <c r="I117" s="5"/>
      <c r="J117" s="10">
        <v>7.3359999999999996E-3</v>
      </c>
      <c r="K117" s="11">
        <v>3.8310000000000002E-3</v>
      </c>
      <c r="L117" s="12" t="s">
        <v>148</v>
      </c>
      <c r="M117" s="53">
        <f t="shared" si="5"/>
        <v>1.1167</v>
      </c>
    </row>
    <row r="118" spans="1:13">
      <c r="A118" s="39"/>
      <c r="B118" s="5" t="s">
        <v>68</v>
      </c>
      <c r="C118" s="5">
        <v>1945906</v>
      </c>
      <c r="D118" s="29">
        <f t="shared" si="3"/>
        <v>1945926</v>
      </c>
      <c r="E118" s="5" t="s">
        <v>151</v>
      </c>
      <c r="F118" s="54">
        <f t="shared" si="4"/>
        <v>28.032999999999998</v>
      </c>
      <c r="G118" s="5" t="s">
        <v>11</v>
      </c>
      <c r="H118" s="5">
        <v>3</v>
      </c>
      <c r="I118" s="5"/>
      <c r="J118" s="10">
        <v>7.698E-3</v>
      </c>
      <c r="K118" s="11">
        <v>2.0334999999999999E-2</v>
      </c>
      <c r="L118" s="12" t="s">
        <v>166</v>
      </c>
      <c r="M118" s="53">
        <f t="shared" si="5"/>
        <v>2.8032999999999997</v>
      </c>
    </row>
    <row r="119" spans="1:13">
      <c r="A119" s="39"/>
      <c r="B119" s="5" t="s">
        <v>22</v>
      </c>
      <c r="C119" s="5">
        <v>202445405</v>
      </c>
      <c r="D119" s="29">
        <f t="shared" si="3"/>
        <v>202445425</v>
      </c>
      <c r="E119" s="5" t="s">
        <v>149</v>
      </c>
      <c r="F119" s="54">
        <f t="shared" si="4"/>
        <v>165.80299999999997</v>
      </c>
      <c r="G119" s="5" t="s">
        <v>11</v>
      </c>
      <c r="H119" s="5">
        <v>3</v>
      </c>
      <c r="I119" s="5"/>
      <c r="J119" s="10">
        <v>2.5822999999999999E-2</v>
      </c>
      <c r="K119" s="11">
        <v>0.13997999999999999</v>
      </c>
      <c r="L119" s="12" t="s">
        <v>165</v>
      </c>
      <c r="M119" s="53">
        <f t="shared" si="5"/>
        <v>16.580299999999998</v>
      </c>
    </row>
    <row r="120" spans="1:13">
      <c r="A120" s="39"/>
      <c r="B120" s="5" t="s">
        <v>68</v>
      </c>
      <c r="C120" s="5">
        <v>140949281</v>
      </c>
      <c r="D120" s="29">
        <f t="shared" si="3"/>
        <v>140949301</v>
      </c>
      <c r="E120" s="5" t="s">
        <v>152</v>
      </c>
      <c r="F120" s="54">
        <f t="shared" si="4"/>
        <v>58.247999999999998</v>
      </c>
      <c r="G120" s="5" t="s">
        <v>21</v>
      </c>
      <c r="H120" s="5">
        <v>3</v>
      </c>
      <c r="I120" s="5"/>
      <c r="J120" s="10">
        <v>3.0571999999999998E-2</v>
      </c>
      <c r="K120" s="11">
        <v>2.7675999999999999E-2</v>
      </c>
      <c r="L120" s="12" t="s">
        <v>167</v>
      </c>
      <c r="M120" s="53">
        <f t="shared" si="5"/>
        <v>5.8247999999999998</v>
      </c>
    </row>
    <row r="121" spans="1:13">
      <c r="A121" s="40"/>
      <c r="B121" s="15" t="s">
        <v>26</v>
      </c>
      <c r="C121" s="15">
        <v>12664644</v>
      </c>
      <c r="D121" s="29">
        <f t="shared" si="3"/>
        <v>12664664</v>
      </c>
      <c r="E121" s="15" t="s">
        <v>150</v>
      </c>
      <c r="F121" s="54">
        <f t="shared" si="4"/>
        <v>38.301000000000002</v>
      </c>
      <c r="G121" s="15" t="s">
        <v>11</v>
      </c>
      <c r="H121" s="15">
        <v>3</v>
      </c>
      <c r="I121" s="15"/>
      <c r="J121" s="16">
        <v>2.2359E-2</v>
      </c>
      <c r="K121" s="17">
        <v>1.5942000000000001E-2</v>
      </c>
      <c r="L121" s="7" t="s">
        <v>168</v>
      </c>
      <c r="M121" s="53">
        <f t="shared" si="5"/>
        <v>3.8301000000000003</v>
      </c>
    </row>
    <row r="122" spans="1:13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</sheetData>
  <mergeCells count="19">
    <mergeCell ref="A1:L3"/>
    <mergeCell ref="A6:A19"/>
    <mergeCell ref="A20:A33"/>
    <mergeCell ref="A34:A43"/>
    <mergeCell ref="A44:A57"/>
    <mergeCell ref="B4:B5"/>
    <mergeCell ref="A4:A5"/>
    <mergeCell ref="J4:K4"/>
    <mergeCell ref="I4:I5"/>
    <mergeCell ref="H4:H5"/>
    <mergeCell ref="G4:G5"/>
    <mergeCell ref="E4:E5"/>
    <mergeCell ref="C4:C5"/>
    <mergeCell ref="A58:A71"/>
    <mergeCell ref="A116:A121"/>
    <mergeCell ref="A104:A115"/>
    <mergeCell ref="A97:A103"/>
    <mergeCell ref="A84:A96"/>
    <mergeCell ref="A72:A83"/>
  </mergeCells>
  <phoneticPr fontId="2" type="noConversion"/>
  <pageMargins left="0.25" right="0.25" top="0.75" bottom="0.75" header="0.3" footer="0.3"/>
  <pageSetup paperSize="9" scale="3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조승우</dc:creator>
  <cp:lastModifiedBy>Max Haeussler</cp:lastModifiedBy>
  <cp:lastPrinted>2013-09-11T06:11:25Z</cp:lastPrinted>
  <dcterms:created xsi:type="dcterms:W3CDTF">2013-09-11T05:26:13Z</dcterms:created>
  <dcterms:modified xsi:type="dcterms:W3CDTF">2015-04-18T09:24:34Z</dcterms:modified>
</cp:coreProperties>
</file>