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tr\OneDrive\Documentos\"/>
    </mc:Choice>
  </mc:AlternateContent>
  <xr:revisionPtr revIDLastSave="0" documentId="13_ncr:1_{11CA868D-A86B-4FA4-8B61-A67AA81C60BC}" xr6:coauthVersionLast="45" xr6:coauthVersionMax="45" xr10:uidLastSave="{00000000-0000-0000-0000-000000000000}"/>
  <bookViews>
    <workbookView xWindow="-120" yWindow="-120" windowWidth="25440" windowHeight="15390" xr2:uid="{0BB11DBB-66C4-401A-B27E-EDE9AF414BFF}"/>
  </bookViews>
  <sheets>
    <sheet name="Questão 1" sheetId="1" r:id="rId1"/>
    <sheet name="Questão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2" l="1"/>
  <c r="S11" i="2"/>
  <c r="E5" i="1" l="1"/>
  <c r="E6" i="1"/>
  <c r="E12" i="1" l="1"/>
  <c r="E10" i="1"/>
  <c r="E11" i="1"/>
  <c r="E9" i="1"/>
  <c r="E8" i="1"/>
  <c r="E7" i="1"/>
</calcChain>
</file>

<file path=xl/sharedStrings.xml><?xml version="1.0" encoding="utf-8"?>
<sst xmlns="http://schemas.openxmlformats.org/spreadsheetml/2006/main" count="46" uniqueCount="33">
  <si>
    <t>Média</t>
  </si>
  <si>
    <t>Mediana</t>
  </si>
  <si>
    <t>Moda</t>
  </si>
  <si>
    <t>Variância</t>
  </si>
  <si>
    <t>Desvio-p</t>
  </si>
  <si>
    <t>Quartil 1</t>
  </si>
  <si>
    <t>Quartil 3</t>
  </si>
  <si>
    <t>Int-Interquartil</t>
  </si>
  <si>
    <t>Idades</t>
  </si>
  <si>
    <t xml:space="preserve">Médias </t>
  </si>
  <si>
    <t>Resultado</t>
  </si>
  <si>
    <t>Regi ̃oes metropolitanas</t>
  </si>
  <si>
    <t>Setor prim ́ario</t>
  </si>
  <si>
    <t xml:space="preserve">São Paulo </t>
  </si>
  <si>
    <t>Rio de Janeiro</t>
  </si>
  <si>
    <t>Belém</t>
  </si>
  <si>
    <t>Belo Horizonte</t>
  </si>
  <si>
    <t>Salvador</t>
  </si>
  <si>
    <t>Porto Alegre</t>
  </si>
  <si>
    <t>Recife</t>
  </si>
  <si>
    <t>Fortaleza</t>
  </si>
  <si>
    <t>Analfabetismo</t>
  </si>
  <si>
    <t>Letra A</t>
  </si>
  <si>
    <t>Porto alegre, pois ela está obedecendo a correlação negativa.</t>
  </si>
  <si>
    <t>Letra B</t>
  </si>
  <si>
    <t>Letra C</t>
  </si>
  <si>
    <t>Coeficiente de correlação:</t>
  </si>
  <si>
    <t>Sim, Porto alegre apresente um comportamento diferente</t>
  </si>
  <si>
    <t>Letra D</t>
  </si>
  <si>
    <t xml:space="preserve">Coeficiente de correlação sem Porto Alegre: </t>
  </si>
  <si>
    <t xml:space="preserve">Intervalo interquatil, pois as demais medias possuem uma margem </t>
  </si>
  <si>
    <t xml:space="preserve">de erro muito grande, já os quartis pegam diversos pontos da lista para </t>
  </si>
  <si>
    <t>calcular uma media mais precisa.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</si>
</sst>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Border="1" applyAlignment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5" borderId="0" xfId="0" applyFill="1"/>
    <xf numFmtId="0" fontId="1" fillId="0" borderId="0" xfId="0" applyFont="1" applyFill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4" borderId="0" xfId="0" applyFill="1" applyBorder="1"/>
    <xf numFmtId="0" fontId="0" fillId="2" borderId="0" xfId="0" applyFill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2" fillId="7" borderId="0" xfId="0" applyFont="1" applyFill="1"/>
    <xf numFmtId="0" fontId="3" fillId="7" borderId="0" xfId="0" applyFont="1" applyFill="1"/>
    <xf numFmtId="0" fontId="2" fillId="5" borderId="0" xfId="0" applyFont="1" applyFill="1"/>
    <xf numFmtId="0" fontId="0" fillId="9" borderId="0" xfId="0" applyFill="1"/>
    <xf numFmtId="0" fontId="3" fillId="9" borderId="0" xfId="0" applyFont="1" applyFill="1"/>
    <xf numFmtId="0" fontId="2" fillId="9" borderId="0" xfId="0" applyFont="1" applyFill="1"/>
    <xf numFmtId="0" fontId="0" fillId="10" borderId="0" xfId="0" applyFill="1"/>
    <xf numFmtId="0" fontId="3" fillId="1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Histograma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'Questão 1'!$D$5:$D$12</c:f>
              <c:strCache>
                <c:ptCount val="8"/>
                <c:pt idx="0">
                  <c:v>Média</c:v>
                </c:pt>
                <c:pt idx="1">
                  <c:v>Mediana</c:v>
                </c:pt>
                <c:pt idx="2">
                  <c:v>Moda</c:v>
                </c:pt>
                <c:pt idx="3">
                  <c:v>Variância</c:v>
                </c:pt>
                <c:pt idx="4">
                  <c:v>Desvio-p</c:v>
                </c:pt>
                <c:pt idx="5">
                  <c:v>Quartil 1</c:v>
                </c:pt>
                <c:pt idx="6">
                  <c:v>Quartil 3</c:v>
                </c:pt>
                <c:pt idx="7">
                  <c:v>Int-Interquartil</c:v>
                </c:pt>
              </c:strCache>
            </c:strRef>
          </c:cat>
          <c:val>
            <c:numRef>
              <c:f>'Questão 1'!$E$5:$E$12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21</c:v>
                </c:pt>
                <c:pt idx="3">
                  <c:v>115.4</c:v>
                </c:pt>
                <c:pt idx="4">
                  <c:v>10.742439201596628</c:v>
                </c:pt>
                <c:pt idx="5">
                  <c:v>21.75</c:v>
                </c:pt>
                <c:pt idx="6">
                  <c:v>33.75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0-488C-B3B5-1C7548CE72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95591967"/>
        <c:axId val="1292447071"/>
      </c:barChart>
      <c:catAx>
        <c:axId val="129559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92447071"/>
        <c:crosses val="autoZero"/>
        <c:auto val="1"/>
        <c:lblAlgn val="ctr"/>
        <c:lblOffset val="100"/>
        <c:noMultiLvlLbl val="0"/>
      </c:catAx>
      <c:valAx>
        <c:axId val="12924470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9559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848401826484018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'Questão 2'!$C$1</c:f>
              <c:strCache>
                <c:ptCount val="1"/>
                <c:pt idx="0">
                  <c:v>Analfabetismo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0671478565179352E-3"/>
                  <c:y val="0.47180555555555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3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'Questão 2'!$B$2:$B$9</c:f>
              <c:numCache>
                <c:formatCode>General</c:formatCode>
                <c:ptCount val="8"/>
                <c:pt idx="0">
                  <c:v>2</c:v>
                </c:pt>
                <c:pt idx="1">
                  <c:v>2.5</c:v>
                </c:pt>
                <c:pt idx="2">
                  <c:v>2.9</c:v>
                </c:pt>
                <c:pt idx="3">
                  <c:v>3.3</c:v>
                </c:pt>
                <c:pt idx="4">
                  <c:v>4.0999999999999996</c:v>
                </c:pt>
                <c:pt idx="5">
                  <c:v>4.3</c:v>
                </c:pt>
                <c:pt idx="6">
                  <c:v>7</c:v>
                </c:pt>
                <c:pt idx="7">
                  <c:v>13</c:v>
                </c:pt>
              </c:numCache>
            </c:numRef>
          </c:xVal>
          <c:yVal>
            <c:numRef>
              <c:f>'Questão 2'!$C$2:$C$9</c:f>
              <c:numCache>
                <c:formatCode>General</c:formatCode>
                <c:ptCount val="8"/>
                <c:pt idx="0">
                  <c:v>17.5</c:v>
                </c:pt>
                <c:pt idx="1">
                  <c:v>17.5</c:v>
                </c:pt>
                <c:pt idx="2">
                  <c:v>19.5</c:v>
                </c:pt>
                <c:pt idx="3">
                  <c:v>22.2</c:v>
                </c:pt>
                <c:pt idx="4">
                  <c:v>26.5</c:v>
                </c:pt>
                <c:pt idx="5">
                  <c:v>16.600000000000001</c:v>
                </c:pt>
                <c:pt idx="6">
                  <c:v>36.6</c:v>
                </c:pt>
                <c:pt idx="7">
                  <c:v>38.4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7-4A75-89EB-2975E9304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4768"/>
        <c:axId val="16617600"/>
      </c:scatterChart>
      <c:valAx>
        <c:axId val="371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17600"/>
        <c:crosses val="autoZero"/>
        <c:crossBetween val="midCat"/>
      </c:valAx>
      <c:valAx>
        <c:axId val="1661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1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14286</xdr:colOff>
      <xdr:row>2</xdr:row>
      <xdr:rowOff>47625</xdr:rowOff>
    </xdr:from>
    <xdr:to>
      <xdr:col>17</xdr:col>
      <xdr:colOff>19049</xdr:colOff>
      <xdr:row>17</xdr:row>
      <xdr:rowOff>109538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31DA6A-A100-4ED4-9923-97105EA6D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1</xdr:row>
      <xdr:rowOff>85725</xdr:rowOff>
    </xdr:from>
    <xdr:to>
      <xdr:col>12</xdr:col>
      <xdr:colOff>295274</xdr:colOff>
      <xdr:row>15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1BA2E5-E8AD-4126-9CB3-900845828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8C2F-04C7-4D35-BA5A-F67344E0087F}">
  <dimension ref="A1:R32"/>
  <sheetViews>
    <sheetView tabSelected="1" workbookViewId="0">
      <selection activeCell="L26" sqref="L26"/>
    </sheetView>
  </sheetViews>
  <sheetFormatPr defaultRowHeight="15" x14ac:dyDescent="0.25"/>
  <sheetData>
    <row r="1" spans="1:18" ht="21" x14ac:dyDescent="0.35">
      <c r="A1" s="3" t="s">
        <v>8</v>
      </c>
      <c r="C1" s="13"/>
      <c r="D1" s="14" t="s">
        <v>22</v>
      </c>
      <c r="E1" s="13"/>
      <c r="F1" s="13"/>
      <c r="G1" s="9"/>
      <c r="H1" s="9"/>
      <c r="I1" s="10"/>
      <c r="J1" s="10"/>
      <c r="K1" s="10"/>
      <c r="L1" s="10"/>
      <c r="M1" s="23" t="s">
        <v>24</v>
      </c>
      <c r="N1" s="10"/>
      <c r="O1" s="10"/>
      <c r="P1" s="10"/>
      <c r="Q1" s="10"/>
      <c r="R1" s="10"/>
    </row>
    <row r="2" spans="1:18" x14ac:dyDescent="0.25">
      <c r="A2" s="2">
        <v>18</v>
      </c>
      <c r="C2" s="13"/>
      <c r="D2" s="13"/>
      <c r="E2" s="13"/>
      <c r="F2" s="13"/>
      <c r="G2" s="6"/>
      <c r="H2" s="6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2">
        <v>21</v>
      </c>
      <c r="C3" s="13"/>
      <c r="D3" s="4" t="s">
        <v>9</v>
      </c>
      <c r="E3" s="4" t="s">
        <v>10</v>
      </c>
      <c r="F3" s="13"/>
      <c r="G3" s="6"/>
      <c r="H3" s="6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s="2">
        <v>21</v>
      </c>
      <c r="C4" s="13"/>
      <c r="D4" s="5"/>
      <c r="E4" s="5"/>
      <c r="F4" s="13"/>
      <c r="G4" s="1"/>
      <c r="H4" s="1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2">
        <v>24</v>
      </c>
      <c r="C5" s="13"/>
      <c r="D5" s="5" t="s">
        <v>0</v>
      </c>
      <c r="E5" s="5">
        <f>AVERAGE(A2:A11)</f>
        <v>30</v>
      </c>
      <c r="F5" s="13"/>
      <c r="G5" s="1"/>
      <c r="H5" s="1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2">
        <v>27</v>
      </c>
      <c r="C6" s="13"/>
      <c r="D6" s="5" t="s">
        <v>1</v>
      </c>
      <c r="E6" s="5">
        <f>MEDIAN(A2:A11)</f>
        <v>27</v>
      </c>
      <c r="F6" s="13"/>
      <c r="G6" s="1"/>
      <c r="H6" s="1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5">
      <c r="A7" s="2">
        <v>27</v>
      </c>
      <c r="C7" s="13"/>
      <c r="D7" s="5" t="s">
        <v>2</v>
      </c>
      <c r="E7" s="5">
        <f>MODE(A2:A11)</f>
        <v>21</v>
      </c>
      <c r="F7" s="13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5">
      <c r="A8" s="2">
        <v>30</v>
      </c>
      <c r="C8" s="13"/>
      <c r="D8" s="5" t="s">
        <v>3</v>
      </c>
      <c r="E8" s="5">
        <f>VARP(A2:A11)</f>
        <v>115.4</v>
      </c>
      <c r="F8" s="13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2">
        <v>35</v>
      </c>
      <c r="C9" s="13"/>
      <c r="D9" s="5" t="s">
        <v>4</v>
      </c>
      <c r="E9" s="5">
        <f>_xlfn.STDEV.P(A2:A11)</f>
        <v>10.742439201596628</v>
      </c>
      <c r="F9" s="13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25">
      <c r="A10" s="2">
        <v>42</v>
      </c>
      <c r="C10" s="13"/>
      <c r="D10" s="5" t="s">
        <v>5</v>
      </c>
      <c r="E10" s="5">
        <f>QUARTILE(A2:A11,1)</f>
        <v>21.75</v>
      </c>
      <c r="F10" s="13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7">
        <v>55</v>
      </c>
      <c r="C11" s="13"/>
      <c r="D11" s="5" t="s">
        <v>6</v>
      </c>
      <c r="E11" s="5">
        <f>QUARTILE(A2:A11,3)</f>
        <v>33.75</v>
      </c>
      <c r="F11" s="13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A12" s="8"/>
      <c r="C12" s="13"/>
      <c r="D12" s="5" t="s">
        <v>7</v>
      </c>
      <c r="E12" s="5">
        <f>(E11-E10)</f>
        <v>12</v>
      </c>
      <c r="F12" s="13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25">
      <c r="C13" s="13"/>
      <c r="D13" s="13"/>
      <c r="E13" s="13"/>
      <c r="F13" s="13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25">
      <c r="C14" s="13"/>
      <c r="D14" s="13"/>
      <c r="E14" s="13"/>
      <c r="F14" s="13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25"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x14ac:dyDescent="0.25"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x14ac:dyDescent="0.25"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25"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25"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25"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4" spans="1:18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8" ht="21" x14ac:dyDescent="0.35">
      <c r="A25" s="12"/>
      <c r="B25" s="12"/>
      <c r="C25" s="12"/>
      <c r="D25" s="15" t="s">
        <v>25</v>
      </c>
      <c r="E25" s="12"/>
      <c r="F25" s="12"/>
      <c r="G25" s="12"/>
      <c r="H25" s="12"/>
      <c r="I25" s="12"/>
      <c r="J25" s="12"/>
    </row>
    <row r="26" spans="1:18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8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8" ht="17.25" x14ac:dyDescent="0.3">
      <c r="A28" s="12"/>
      <c r="B28" s="16" t="s">
        <v>30</v>
      </c>
      <c r="C28" s="12"/>
      <c r="D28" s="12"/>
      <c r="E28" s="12"/>
      <c r="F28" s="12"/>
      <c r="G28" s="12"/>
      <c r="H28" s="12"/>
      <c r="I28" s="12"/>
      <c r="J28" s="12"/>
    </row>
    <row r="29" spans="1:18" ht="17.25" x14ac:dyDescent="0.3">
      <c r="A29" s="12"/>
      <c r="B29" s="16" t="s">
        <v>31</v>
      </c>
      <c r="C29" s="16"/>
      <c r="D29" s="16"/>
      <c r="E29" s="16"/>
      <c r="F29" s="16"/>
      <c r="G29" s="16"/>
      <c r="H29" s="16"/>
      <c r="I29" s="16"/>
      <c r="J29" s="12"/>
    </row>
    <row r="30" spans="1:18" ht="17.25" x14ac:dyDescent="0.3">
      <c r="A30" s="12"/>
      <c r="B30" s="16" t="s">
        <v>32</v>
      </c>
      <c r="C30" s="16"/>
      <c r="D30" s="16"/>
      <c r="E30" s="16"/>
      <c r="F30" s="16"/>
      <c r="G30" s="16"/>
      <c r="H30" s="16"/>
      <c r="I30" s="16"/>
      <c r="J30" s="12"/>
    </row>
    <row r="31" spans="1:18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8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4050-2EEA-442B-AD33-9360F18F4C58}">
  <dimension ref="A1:U36"/>
  <sheetViews>
    <sheetView workbookViewId="0">
      <selection activeCell="Q28" sqref="Q28"/>
    </sheetView>
  </sheetViews>
  <sheetFormatPr defaultRowHeight="15" x14ac:dyDescent="0.25"/>
  <sheetData>
    <row r="1" spans="1:21" ht="21" x14ac:dyDescent="0.35">
      <c r="A1" s="11" t="s">
        <v>11</v>
      </c>
      <c r="B1" s="11" t="s">
        <v>12</v>
      </c>
      <c r="C1" s="11" t="s">
        <v>21</v>
      </c>
      <c r="E1" s="13"/>
      <c r="F1" s="13"/>
      <c r="G1" s="13"/>
      <c r="H1" s="13"/>
      <c r="I1" s="14" t="s">
        <v>22</v>
      </c>
      <c r="J1" s="13"/>
      <c r="K1" s="13"/>
      <c r="L1" s="13"/>
      <c r="M1" s="13"/>
      <c r="O1" s="12"/>
      <c r="P1" s="12"/>
      <c r="Q1" s="12"/>
      <c r="R1" s="15" t="s">
        <v>24</v>
      </c>
      <c r="S1" s="12"/>
      <c r="T1" s="12"/>
      <c r="U1" s="12"/>
    </row>
    <row r="2" spans="1:21" x14ac:dyDescent="0.25">
      <c r="A2" s="2" t="s">
        <v>13</v>
      </c>
      <c r="B2" s="2">
        <v>2</v>
      </c>
      <c r="C2" s="2">
        <v>17.5</v>
      </c>
      <c r="E2" s="13"/>
      <c r="F2" s="13"/>
      <c r="G2" s="13"/>
      <c r="H2" s="13"/>
      <c r="I2" s="13"/>
      <c r="J2" s="13"/>
      <c r="K2" s="13"/>
      <c r="L2" s="13"/>
      <c r="M2" s="13"/>
      <c r="O2" s="12"/>
      <c r="P2" s="12"/>
      <c r="Q2" s="12"/>
      <c r="R2" s="12"/>
      <c r="S2" s="12"/>
      <c r="T2" s="12"/>
      <c r="U2" s="12"/>
    </row>
    <row r="3" spans="1:21" ht="17.25" x14ac:dyDescent="0.3">
      <c r="A3" s="2" t="s">
        <v>14</v>
      </c>
      <c r="B3" s="2">
        <v>2.5</v>
      </c>
      <c r="C3" s="2">
        <v>17.5</v>
      </c>
      <c r="E3" s="13"/>
      <c r="F3" s="13"/>
      <c r="G3" s="13"/>
      <c r="H3" s="13"/>
      <c r="I3" s="13"/>
      <c r="J3" s="13"/>
      <c r="K3" s="13"/>
      <c r="L3" s="13"/>
      <c r="M3" s="13"/>
      <c r="O3" s="16" t="s">
        <v>23</v>
      </c>
      <c r="P3" s="16"/>
      <c r="Q3" s="16"/>
      <c r="R3" s="16"/>
      <c r="S3" s="16"/>
      <c r="T3" s="16"/>
      <c r="U3" s="12"/>
    </row>
    <row r="4" spans="1:21" x14ac:dyDescent="0.25">
      <c r="A4" s="2" t="s">
        <v>15</v>
      </c>
      <c r="B4" s="2">
        <v>2.9</v>
      </c>
      <c r="C4" s="2">
        <v>19.5</v>
      </c>
      <c r="E4" s="13"/>
      <c r="F4" s="13"/>
      <c r="G4" s="13"/>
      <c r="H4" s="13"/>
      <c r="I4" s="13"/>
      <c r="J4" s="13"/>
      <c r="K4" s="13"/>
      <c r="L4" s="13"/>
      <c r="M4" s="13"/>
      <c r="O4" s="12"/>
      <c r="P4" s="12"/>
      <c r="Q4" s="12"/>
      <c r="R4" s="12"/>
      <c r="S4" s="12"/>
      <c r="T4" s="12"/>
      <c r="U4" s="12"/>
    </row>
    <row r="5" spans="1:21" x14ac:dyDescent="0.25">
      <c r="A5" s="2" t="s">
        <v>16</v>
      </c>
      <c r="B5" s="2">
        <v>3.3</v>
      </c>
      <c r="C5" s="2">
        <v>22.2</v>
      </c>
      <c r="E5" s="13"/>
      <c r="F5" s="13"/>
      <c r="G5" s="13"/>
      <c r="H5" s="13"/>
      <c r="I5" s="13"/>
      <c r="J5" s="13"/>
      <c r="K5" s="13"/>
      <c r="L5" s="13"/>
      <c r="M5" s="13"/>
      <c r="O5" s="12"/>
      <c r="P5" s="12"/>
      <c r="Q5" s="12"/>
      <c r="R5" s="12"/>
      <c r="S5" s="12"/>
      <c r="T5" s="12"/>
      <c r="U5" s="12"/>
    </row>
    <row r="6" spans="1:21" x14ac:dyDescent="0.25">
      <c r="A6" s="2" t="s">
        <v>17</v>
      </c>
      <c r="B6" s="2">
        <v>4.0999999999999996</v>
      </c>
      <c r="C6" s="2">
        <v>26.5</v>
      </c>
      <c r="E6" s="13"/>
      <c r="F6" s="13"/>
      <c r="G6" s="13"/>
      <c r="H6" s="13"/>
      <c r="I6" s="13"/>
      <c r="J6" s="13"/>
      <c r="K6" s="13"/>
      <c r="L6" s="13"/>
      <c r="M6" s="13"/>
      <c r="O6" s="12"/>
      <c r="P6" s="12"/>
      <c r="Q6" s="12"/>
      <c r="R6" s="12"/>
      <c r="S6" s="12"/>
      <c r="T6" s="12"/>
      <c r="U6" s="12"/>
    </row>
    <row r="7" spans="1:21" x14ac:dyDescent="0.25">
      <c r="A7" s="2" t="s">
        <v>18</v>
      </c>
      <c r="B7" s="2">
        <v>4.3</v>
      </c>
      <c r="C7" s="2">
        <v>16.600000000000001</v>
      </c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25">
      <c r="A8" s="2" t="s">
        <v>19</v>
      </c>
      <c r="B8" s="2">
        <v>7</v>
      </c>
      <c r="C8" s="2">
        <v>36.6</v>
      </c>
      <c r="E8" s="13"/>
      <c r="F8" s="13"/>
      <c r="G8" s="13"/>
      <c r="H8" s="13"/>
      <c r="I8" s="13"/>
      <c r="J8" s="13"/>
      <c r="K8" s="13"/>
      <c r="L8" s="13"/>
      <c r="M8" s="13"/>
    </row>
    <row r="9" spans="1:21" ht="21" x14ac:dyDescent="0.35">
      <c r="A9" s="2" t="s">
        <v>20</v>
      </c>
      <c r="B9" s="2">
        <v>13</v>
      </c>
      <c r="C9" s="2">
        <v>38.4</v>
      </c>
      <c r="E9" s="13"/>
      <c r="F9" s="13"/>
      <c r="G9" s="13"/>
      <c r="H9" s="13"/>
      <c r="I9" s="13"/>
      <c r="J9" s="13"/>
      <c r="K9" s="13"/>
      <c r="L9" s="13"/>
      <c r="M9" s="13"/>
      <c r="O9" s="5"/>
      <c r="P9" s="5"/>
      <c r="Q9" s="5"/>
      <c r="R9" s="17" t="s">
        <v>25</v>
      </c>
      <c r="S9" s="5"/>
      <c r="T9" s="5"/>
      <c r="U9" s="5"/>
    </row>
    <row r="10" spans="1:21" x14ac:dyDescent="0.25">
      <c r="E10" s="13"/>
      <c r="F10" s="13"/>
      <c r="G10" s="13"/>
      <c r="H10" s="13"/>
      <c r="I10" s="13"/>
      <c r="J10" s="13"/>
      <c r="K10" s="13"/>
      <c r="L10" s="13"/>
      <c r="M10" s="13"/>
      <c r="O10" s="5"/>
      <c r="P10" s="5"/>
      <c r="Q10" s="5"/>
      <c r="R10" s="5"/>
      <c r="S10" s="5"/>
      <c r="T10" s="5"/>
      <c r="U10" s="5"/>
    </row>
    <row r="11" spans="1:21" x14ac:dyDescent="0.25">
      <c r="E11" s="13"/>
      <c r="F11" s="13"/>
      <c r="G11" s="13"/>
      <c r="H11" s="13"/>
      <c r="I11" s="13"/>
      <c r="J11" s="13"/>
      <c r="K11" s="13"/>
      <c r="L11" s="13"/>
      <c r="M11" s="13"/>
      <c r="O11" s="5"/>
      <c r="P11" s="5" t="s">
        <v>26</v>
      </c>
      <c r="Q11" s="5"/>
      <c r="R11" s="5"/>
      <c r="S11" s="5">
        <f>CORREL(B2:B9,C2:C9)</f>
        <v>0.86687935688194862</v>
      </c>
      <c r="T11" s="5"/>
      <c r="U11" s="5"/>
    </row>
    <row r="12" spans="1:21" x14ac:dyDescent="0.25">
      <c r="E12" s="13"/>
      <c r="F12" s="13"/>
      <c r="G12" s="13"/>
      <c r="H12" s="13"/>
      <c r="I12" s="13"/>
      <c r="J12" s="13"/>
      <c r="K12" s="13"/>
      <c r="L12" s="13"/>
      <c r="M12" s="13"/>
      <c r="O12" s="5"/>
      <c r="P12" s="5"/>
      <c r="Q12" s="5"/>
      <c r="R12" s="5"/>
      <c r="S12" s="5"/>
      <c r="T12" s="5"/>
      <c r="U12" s="5"/>
    </row>
    <row r="13" spans="1:21" x14ac:dyDescent="0.25">
      <c r="E13" s="13"/>
      <c r="F13" s="13"/>
      <c r="G13" s="13"/>
      <c r="H13" s="13"/>
      <c r="I13" s="13"/>
      <c r="J13" s="13"/>
      <c r="K13" s="13"/>
      <c r="L13" s="13"/>
      <c r="M13" s="13"/>
      <c r="O13" s="5"/>
      <c r="P13" s="5"/>
      <c r="Q13" s="5"/>
      <c r="R13" s="5"/>
      <c r="S13" s="5"/>
      <c r="T13" s="5"/>
      <c r="U13" s="5"/>
    </row>
    <row r="14" spans="1:21" x14ac:dyDescent="0.25">
      <c r="E14" s="13"/>
      <c r="F14" s="13"/>
      <c r="G14" s="13"/>
      <c r="H14" s="13"/>
      <c r="I14" s="13"/>
      <c r="J14" s="13"/>
      <c r="K14" s="13"/>
      <c r="L14" s="13"/>
      <c r="M14" s="13"/>
      <c r="O14" s="5"/>
      <c r="P14" s="5"/>
      <c r="Q14" s="5"/>
      <c r="R14" s="5"/>
      <c r="S14" s="5"/>
      <c r="T14" s="5"/>
      <c r="U14" s="5"/>
    </row>
    <row r="15" spans="1:21" x14ac:dyDescent="0.25"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25">
      <c r="E16" s="13"/>
      <c r="F16" s="13"/>
      <c r="G16" s="13"/>
      <c r="H16" s="13"/>
      <c r="I16" s="13"/>
      <c r="J16" s="13"/>
      <c r="K16" s="13"/>
      <c r="L16" s="13"/>
      <c r="M16" s="13"/>
    </row>
    <row r="17" spans="2:14" x14ac:dyDescent="0.25">
      <c r="E17" s="13"/>
      <c r="F17" s="13"/>
      <c r="G17" s="13"/>
      <c r="H17" s="13"/>
      <c r="I17" s="13"/>
      <c r="J17" s="13"/>
      <c r="K17" s="13"/>
      <c r="L17" s="13"/>
      <c r="M17" s="13"/>
    </row>
    <row r="20" spans="2:14" ht="21" x14ac:dyDescent="0.35">
      <c r="B20" s="18"/>
      <c r="C20" s="18"/>
      <c r="D20" s="18"/>
      <c r="E20" s="18"/>
      <c r="F20" s="18"/>
      <c r="G20" s="18"/>
      <c r="H20" s="20" t="s">
        <v>28</v>
      </c>
      <c r="I20" s="18"/>
      <c r="J20" s="18"/>
      <c r="K20" s="18"/>
      <c r="L20" s="18"/>
      <c r="M20" s="18"/>
      <c r="N20" s="18"/>
    </row>
    <row r="21" spans="2:14" x14ac:dyDescent="0.25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2:14" x14ac:dyDescent="0.25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2:14" x14ac:dyDescent="0.25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14" ht="17.25" x14ac:dyDescent="0.3">
      <c r="B24" s="19" t="s">
        <v>27</v>
      </c>
      <c r="C24" s="19"/>
      <c r="D24" s="19"/>
      <c r="E24" s="19"/>
      <c r="F24" s="19"/>
      <c r="G24" s="19"/>
      <c r="H24" s="18"/>
      <c r="I24" s="18"/>
      <c r="J24" s="18"/>
      <c r="K24" s="18"/>
      <c r="L24" s="18"/>
      <c r="M24" s="18"/>
      <c r="N24" s="18"/>
    </row>
    <row r="25" spans="2:14" x14ac:dyDescent="0.25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2:14" x14ac:dyDescent="0.25">
      <c r="B26" s="18"/>
      <c r="C26" s="11" t="s">
        <v>11</v>
      </c>
      <c r="D26" s="11" t="s">
        <v>12</v>
      </c>
      <c r="E26" s="11" t="s">
        <v>21</v>
      </c>
      <c r="F26" s="18"/>
      <c r="G26" s="18"/>
      <c r="H26" s="18"/>
      <c r="I26" s="18"/>
      <c r="J26" s="18"/>
      <c r="K26" s="18"/>
      <c r="L26" s="18"/>
      <c r="M26" s="18"/>
      <c r="N26" s="18"/>
    </row>
    <row r="27" spans="2:14" x14ac:dyDescent="0.25">
      <c r="B27" s="18"/>
      <c r="C27" s="2" t="s">
        <v>13</v>
      </c>
      <c r="D27" s="2">
        <v>2</v>
      </c>
      <c r="E27" s="2">
        <v>17.5</v>
      </c>
      <c r="F27" s="18"/>
      <c r="G27" s="18"/>
      <c r="H27" s="21"/>
      <c r="I27" s="21"/>
      <c r="J27" s="21"/>
      <c r="K27" s="21"/>
      <c r="L27" s="21"/>
      <c r="M27" s="21"/>
      <c r="N27" s="18"/>
    </row>
    <row r="28" spans="2:14" x14ac:dyDescent="0.25">
      <c r="B28" s="18"/>
      <c r="C28" s="2" t="s">
        <v>14</v>
      </c>
      <c r="D28" s="2">
        <v>2.5</v>
      </c>
      <c r="E28" s="2">
        <v>17.5</v>
      </c>
      <c r="F28" s="18"/>
      <c r="G28" s="18"/>
      <c r="H28" s="21"/>
      <c r="I28" s="21"/>
      <c r="J28" s="21"/>
      <c r="K28" s="21"/>
      <c r="L28" s="21"/>
      <c r="M28" s="21"/>
      <c r="N28" s="18"/>
    </row>
    <row r="29" spans="2:14" ht="17.25" x14ac:dyDescent="0.3">
      <c r="B29" s="18"/>
      <c r="C29" s="2" t="s">
        <v>15</v>
      </c>
      <c r="D29" s="2">
        <v>2.9</v>
      </c>
      <c r="E29" s="2">
        <v>19.5</v>
      </c>
      <c r="F29" s="18"/>
      <c r="G29" s="18"/>
      <c r="H29" s="22" t="s">
        <v>29</v>
      </c>
      <c r="I29" s="22"/>
      <c r="J29" s="22"/>
      <c r="K29" s="22"/>
      <c r="L29" s="22"/>
      <c r="M29" s="22">
        <f>-CORREL(D27:D33,E27:E33)</f>
        <v>-0.90536701526762897</v>
      </c>
      <c r="N29" s="18"/>
    </row>
    <row r="30" spans="2:14" x14ac:dyDescent="0.25">
      <c r="B30" s="18"/>
      <c r="C30" s="2" t="s">
        <v>16</v>
      </c>
      <c r="D30" s="2">
        <v>3.3</v>
      </c>
      <c r="E30" s="2">
        <v>22.2</v>
      </c>
      <c r="F30" s="18"/>
      <c r="G30" s="18"/>
      <c r="H30" s="21"/>
      <c r="I30" s="21"/>
      <c r="J30" s="21"/>
      <c r="K30" s="21"/>
      <c r="L30" s="21"/>
      <c r="M30" s="21"/>
      <c r="N30" s="18"/>
    </row>
    <row r="31" spans="2:14" x14ac:dyDescent="0.25">
      <c r="B31" s="18"/>
      <c r="C31" s="2" t="s">
        <v>17</v>
      </c>
      <c r="D31" s="2">
        <v>4.0999999999999996</v>
      </c>
      <c r="E31" s="2">
        <v>26.5</v>
      </c>
      <c r="F31" s="18"/>
      <c r="G31" s="18"/>
      <c r="H31" s="21"/>
      <c r="I31" s="21"/>
      <c r="J31" s="21"/>
      <c r="K31" s="21"/>
      <c r="L31" s="21"/>
      <c r="M31" s="21"/>
      <c r="N31" s="18"/>
    </row>
    <row r="32" spans="2:14" x14ac:dyDescent="0.25">
      <c r="B32" s="18"/>
      <c r="C32" s="2" t="s">
        <v>19</v>
      </c>
      <c r="D32" s="2">
        <v>7</v>
      </c>
      <c r="E32" s="2">
        <v>36.6</v>
      </c>
      <c r="F32" s="18"/>
      <c r="G32" s="18"/>
      <c r="H32" s="18"/>
      <c r="I32" s="18"/>
      <c r="J32" s="18"/>
      <c r="K32" s="18"/>
      <c r="L32" s="18"/>
      <c r="M32" s="18"/>
      <c r="N32" s="18"/>
    </row>
    <row r="33" spans="2:14" x14ac:dyDescent="0.25">
      <c r="B33" s="18"/>
      <c r="C33" s="2" t="s">
        <v>20</v>
      </c>
      <c r="D33" s="2">
        <v>13</v>
      </c>
      <c r="E33" s="2">
        <v>38.4</v>
      </c>
      <c r="F33" s="18"/>
      <c r="G33" s="18"/>
      <c r="H33" s="18"/>
      <c r="I33" s="18"/>
      <c r="J33" s="18"/>
      <c r="K33" s="18"/>
      <c r="L33" s="18"/>
      <c r="M33" s="18"/>
      <c r="N33" s="18"/>
    </row>
    <row r="34" spans="2:14" x14ac:dyDescent="0.25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2:14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2:14" x14ac:dyDescent="0.25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Questão 1</vt:lpstr>
      <vt:lpstr>Questão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Nikollas Beltrão</dc:creator>
  <cp:lastModifiedBy>Nikollas Beltrão</cp:lastModifiedBy>
  <dcterms:created xsi:type="dcterms:W3CDTF">2020-11-07T20:25:40Z</dcterms:created>
  <dcterms:modified xsi:type="dcterms:W3CDTF">2020-11-09T21:00:37Z</dcterms:modified>
</cp:coreProperties>
</file>