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оз.пшениця" sheetId="1" r:id="rId1"/>
  </sheets>
  <calcPr calcId="114210" fullPrecision="0"/>
</workbook>
</file>

<file path=xl/calcChain.xml><?xml version="1.0" encoding="utf-8"?>
<calcChain xmlns="http://schemas.openxmlformats.org/spreadsheetml/2006/main">
  <c r="AL54" i="1"/>
  <c r="AJ54"/>
  <c r="AH54"/>
  <c r="AF54"/>
  <c r="AD54"/>
  <c r="AB54"/>
  <c r="Z54"/>
  <c r="X54"/>
  <c r="V54"/>
  <c r="T54"/>
  <c r="AL53"/>
  <c r="AJ53"/>
  <c r="AH53"/>
  <c r="AF53"/>
  <c r="AD53"/>
  <c r="AB53"/>
  <c r="Z53"/>
  <c r="X53"/>
  <c r="V53"/>
  <c r="T53"/>
  <c r="AL38"/>
  <c r="AJ38"/>
  <c r="AH38"/>
  <c r="AF38"/>
  <c r="AD38"/>
  <c r="AB38"/>
  <c r="Z38"/>
  <c r="X38"/>
  <c r="V38"/>
  <c r="T38"/>
  <c r="AL37"/>
  <c r="AL41"/>
  <c r="AL42"/>
  <c r="AL43"/>
  <c r="AJ37"/>
  <c r="AJ41"/>
  <c r="AJ42"/>
  <c r="AJ43"/>
  <c r="AH37"/>
  <c r="AH41"/>
  <c r="AH42"/>
  <c r="AH43"/>
  <c r="AF37"/>
  <c r="AF41"/>
  <c r="AF42"/>
  <c r="AF43"/>
  <c r="AD37"/>
  <c r="AD41"/>
  <c r="AD42"/>
  <c r="AD43"/>
  <c r="AB37"/>
  <c r="AB41"/>
  <c r="AB42"/>
  <c r="AB43"/>
  <c r="Z37"/>
  <c r="Z41"/>
  <c r="Z42"/>
  <c r="Z43"/>
  <c r="X37"/>
  <c r="X41"/>
  <c r="X42"/>
  <c r="X43"/>
  <c r="V37"/>
  <c r="T37"/>
  <c r="AL22"/>
  <c r="AJ22"/>
  <c r="AH22"/>
  <c r="AF22"/>
  <c r="AD22"/>
  <c r="AB22"/>
  <c r="Z22"/>
  <c r="X22"/>
  <c r="V22"/>
  <c r="T22"/>
  <c r="AL21"/>
  <c r="AL25"/>
  <c r="AL26"/>
  <c r="AL27"/>
  <c r="AJ21"/>
  <c r="AJ25"/>
  <c r="AJ26"/>
  <c r="AJ27"/>
  <c r="AH21"/>
  <c r="AH25"/>
  <c r="AH26"/>
  <c r="AH27"/>
  <c r="AF21"/>
  <c r="AF25"/>
  <c r="AF26"/>
  <c r="AF27"/>
  <c r="AD21"/>
  <c r="AD25"/>
  <c r="AD26"/>
  <c r="AD27"/>
  <c r="AB21"/>
  <c r="AB25"/>
  <c r="AB26"/>
  <c r="AB27"/>
  <c r="Z21"/>
  <c r="Z25"/>
  <c r="Z26"/>
  <c r="Z27"/>
  <c r="X21"/>
  <c r="X25"/>
  <c r="X26"/>
  <c r="X27"/>
  <c r="V21"/>
  <c r="T21"/>
  <c r="V41"/>
  <c r="V42"/>
  <c r="V43"/>
  <c r="T41"/>
  <c r="T42"/>
  <c r="T43"/>
  <c r="T44"/>
  <c r="X57"/>
  <c r="X58"/>
  <c r="X59"/>
  <c r="AL57"/>
  <c r="AL58"/>
  <c r="AL59"/>
  <c r="AJ57"/>
  <c r="AJ58"/>
  <c r="AJ59"/>
  <c r="AH57"/>
  <c r="AH58"/>
  <c r="AH59"/>
  <c r="AF57"/>
  <c r="AF58"/>
  <c r="AF59"/>
  <c r="AD57"/>
  <c r="AD58"/>
  <c r="AD59"/>
  <c r="AB57"/>
  <c r="AB58"/>
  <c r="AB59"/>
  <c r="Z57"/>
  <c r="Z58"/>
  <c r="Z59"/>
  <c r="V57"/>
  <c r="V58"/>
  <c r="V59"/>
  <c r="T57"/>
  <c r="T58"/>
  <c r="T59"/>
  <c r="T60"/>
  <c r="V25"/>
  <c r="V26"/>
  <c r="V27"/>
  <c r="T25"/>
  <c r="T26"/>
  <c r="T27"/>
  <c r="T28"/>
  <c r="V44"/>
  <c r="X44"/>
  <c r="Z44"/>
  <c r="AB44"/>
  <c r="AD44"/>
  <c r="AF44"/>
  <c r="AH44"/>
  <c r="AJ44"/>
  <c r="AL44"/>
  <c r="V60"/>
  <c r="X60"/>
  <c r="Z60"/>
  <c r="AB60"/>
  <c r="AD60"/>
  <c r="AF60"/>
  <c r="AH60"/>
  <c r="AJ60"/>
  <c r="AL60"/>
  <c r="V28"/>
  <c r="X28"/>
  <c r="Z28"/>
  <c r="AB28"/>
  <c r="AD28"/>
  <c r="AF28"/>
  <c r="AH28"/>
  <c r="AJ28"/>
  <c r="AL28"/>
</calcChain>
</file>

<file path=xl/sharedStrings.xml><?xml version="1.0" encoding="utf-8"?>
<sst xmlns="http://schemas.openxmlformats.org/spreadsheetml/2006/main" count="108" uniqueCount="56">
  <si>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</si>
  <si>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</si>
  <si>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</si>
  <si>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</si>
  <si>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</si>
  <si>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</si>
  <si>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</si>
  <si>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</si>
  <si>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</si>
  <si>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</si>
  <si>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</si>
  <si>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</si>
  <si>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</si>
  <si>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</si>
  <si>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</si>
  <si>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</si>
  <si>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</si>
  <si>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</si>
  <si>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</si>
  <si>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</si>
  <si>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</si>
  <si>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</si>
  <si>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</si>
  <si>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</si>
  <si>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</si>
  <si>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</si>
  <si>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</si>
  <si>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</si>
  <si>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</si>
  <si>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</si>
  <si>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</si>
  <si>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</si>
  <si>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</si>
  <si>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</si>
  <si>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</si>
  <si>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</si>
  <si>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</si>
  <si>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</si>
  <si>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</si>
  <si>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</si>
  <si>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</si>
  <si>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</si>
  <si>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</si>
  <si>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</si>
  <si>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</si>
  <si>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</si>
  <si>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</si>
  <si>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</si>
  <si>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</si>
  <si>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</si>
  <si>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</si>
  <si>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</si>
  <si>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13</t>
  </si>
  <si>
    <t>7</t>
  </si>
  <si>
    <t>1</t>
  </si>
  <si>
    <t>Дяговець В.І.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</si>
</sst>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3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3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3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23" xfId="0" applyFont="1" applyFill="1" applyBorder="1" applyAlignment="1" applyProtection="1">
      <alignment horizontal="center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0" fontId="3" fillId="0" borderId="11" xfId="0" applyNumberFormat="1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49" fontId="3" fillId="0" borderId="4" xfId="0" applyNumberFormat="1" applyFont="1" applyFill="1" applyBorder="1" applyAlignment="1" applyProtection="1">
      <alignment horizontal="center"/>
      <protection locked="0"/>
    </xf>
    <xf numFmtId="49" fontId="3" fillId="0" borderId="5" xfId="0" applyNumberFormat="1" applyFont="1" applyFill="1" applyBorder="1" applyAlignment="1" applyProtection="1">
      <alignment horizontal="center"/>
      <protection locked="0"/>
    </xf>
    <xf numFmtId="49" fontId="3" fillId="0" borderId="7" xfId="0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77"/>
  <sheetViews>
    <sheetView tabSelected="1" workbookViewId="0">
      <selection activeCell="AB74" sqref="AB74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8.7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18.75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>
      <c r="A3" s="3"/>
      <c r="B3" s="3"/>
      <c r="C3" s="3"/>
      <c r="D3" s="4" t="s">
        <v>1</v>
      </c>
      <c r="E3" s="5"/>
      <c r="F3" s="5"/>
      <c r="G3" s="6"/>
      <c r="H3" s="6" t="s">
        <v>2</v>
      </c>
      <c r="I3" s="6"/>
      <c r="J3" s="6"/>
      <c r="K3" s="6"/>
      <c r="L3" s="6"/>
      <c r="M3" s="6"/>
      <c r="N3" s="6"/>
      <c r="O3" s="6"/>
      <c r="P3" s="6"/>
      <c r="Q3" s="5"/>
      <c r="R3" s="5"/>
      <c r="S3" s="3"/>
      <c r="T3" s="4" t="s">
        <v>3</v>
      </c>
      <c r="U3" s="4"/>
      <c r="V3" s="4"/>
      <c r="W3" s="4"/>
      <c r="X3" s="4"/>
      <c r="Y3" s="4"/>
      <c r="Z3" s="4"/>
      <c r="AA3" s="7" t="s">
        <v>4</v>
      </c>
      <c r="AB3" s="7"/>
      <c r="AC3" s="7"/>
      <c r="AD3" s="7"/>
      <c r="AE3" s="7"/>
      <c r="AF3" s="7"/>
      <c r="AG3" s="8"/>
      <c r="AH3" s="8"/>
      <c r="AI3" s="8"/>
      <c r="AJ3" s="8"/>
      <c r="AK3" s="8"/>
      <c r="AL3" s="8"/>
      <c r="AM3" s="8"/>
    </row>
    <row r="4" spans="1:3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9" t="s">
        <v>5</v>
      </c>
      <c r="B5" s="9"/>
      <c r="C5" s="10"/>
      <c r="D5" s="10" t="s">
        <v>6</v>
      </c>
      <c r="E5" s="10"/>
      <c r="F5" s="10"/>
      <c r="G5" s="10"/>
      <c r="H5" s="10"/>
      <c r="I5" s="10"/>
      <c r="J5" s="9"/>
      <c r="K5" s="9" t="s">
        <v>7</v>
      </c>
      <c r="L5" s="9"/>
      <c r="M5" s="10"/>
      <c r="N5" s="10"/>
      <c r="O5" s="10">
        <v>4</v>
      </c>
      <c r="P5" s="10"/>
      <c r="Q5" s="9"/>
      <c r="R5" s="9"/>
      <c r="S5" s="9"/>
      <c r="T5" s="9"/>
      <c r="U5" s="9"/>
      <c r="V5" s="9"/>
      <c r="W5" s="9"/>
      <c r="X5" s="9" t="s">
        <v>8</v>
      </c>
      <c r="Y5" s="9"/>
      <c r="Z5" s="9"/>
      <c r="AA5" s="9"/>
      <c r="AB5" s="10" t="s">
        <v>6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9"/>
    </row>
    <row r="6" spans="1:39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>
      <c r="A7" s="9" t="s">
        <v>9</v>
      </c>
      <c r="B7" s="9"/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2"/>
      <c r="M7" s="12"/>
      <c r="N7" s="12"/>
      <c r="O7" s="50" t="s">
        <v>11</v>
      </c>
      <c r="P7" s="50"/>
      <c r="Q7" s="50"/>
      <c r="R7" s="8">
        <v>4</v>
      </c>
      <c r="S7" s="8"/>
      <c r="T7" s="9" t="s">
        <v>12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8">
        <v>2003</v>
      </c>
      <c r="AK7" s="8"/>
      <c r="AL7" s="8"/>
      <c r="AM7" s="9"/>
    </row>
    <row r="8" spans="1:39" ht="15.75" thickBo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51" t="s">
        <v>13</v>
      </c>
      <c r="B9" s="52"/>
      <c r="C9" s="5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</row>
    <row r="10" spans="1:39" ht="15.75" thickBot="1">
      <c r="A10" s="54" t="s">
        <v>14</v>
      </c>
      <c r="B10" s="55"/>
      <c r="C10" s="56"/>
      <c r="D10" s="54" t="s">
        <v>15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  <c r="T10" s="57" t="s">
        <v>16</v>
      </c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9"/>
    </row>
    <row r="11" spans="1:39" ht="15.75" thickBot="1">
      <c r="A11" s="57" t="s">
        <v>17</v>
      </c>
      <c r="B11" s="58"/>
      <c r="C11" s="59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  <c r="T11" s="47">
        <v>10</v>
      </c>
      <c r="U11" s="48"/>
      <c r="V11" s="47">
        <v>20</v>
      </c>
      <c r="W11" s="48"/>
      <c r="X11" s="47">
        <v>30</v>
      </c>
      <c r="Y11" s="48"/>
      <c r="Z11" s="47">
        <v>40</v>
      </c>
      <c r="AA11" s="48"/>
      <c r="AB11" s="47">
        <v>50</v>
      </c>
      <c r="AC11" s="48"/>
      <c r="AD11" s="47">
        <v>60</v>
      </c>
      <c r="AE11" s="48"/>
      <c r="AF11" s="47">
        <v>70</v>
      </c>
      <c r="AG11" s="48"/>
      <c r="AH11" s="47">
        <v>80</v>
      </c>
      <c r="AI11" s="48"/>
      <c r="AJ11" s="47">
        <v>90</v>
      </c>
      <c r="AK11" s="48"/>
      <c r="AL11" s="47">
        <v>100</v>
      </c>
      <c r="AM11" s="48"/>
    </row>
    <row r="12" spans="1:39" ht="15.75" thickBot="1">
      <c r="A12" s="47">
        <v>1</v>
      </c>
      <c r="B12" s="60"/>
      <c r="C12" s="48"/>
      <c r="D12" s="47">
        <v>2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48"/>
      <c r="T12" s="47">
        <v>3</v>
      </c>
      <c r="U12" s="48"/>
      <c r="V12" s="47">
        <v>4</v>
      </c>
      <c r="W12" s="48"/>
      <c r="X12" s="47">
        <v>5</v>
      </c>
      <c r="Y12" s="48"/>
      <c r="Z12" s="47">
        <v>6</v>
      </c>
      <c r="AA12" s="48"/>
      <c r="AB12" s="47">
        <v>7</v>
      </c>
      <c r="AC12" s="48"/>
      <c r="AD12" s="47">
        <v>8</v>
      </c>
      <c r="AE12" s="48"/>
      <c r="AF12" s="47">
        <v>9</v>
      </c>
      <c r="AG12" s="48"/>
      <c r="AH12" s="47">
        <v>10</v>
      </c>
      <c r="AI12" s="48"/>
      <c r="AJ12" s="47">
        <v>11</v>
      </c>
      <c r="AK12" s="48"/>
      <c r="AL12" s="47">
        <v>12</v>
      </c>
      <c r="AM12" s="48"/>
    </row>
    <row r="13" spans="1:39" ht="15.75" thickBot="1">
      <c r="A13" s="19"/>
      <c r="B13" s="20"/>
      <c r="C13" s="21"/>
      <c r="D13" s="47" t="s">
        <v>18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48"/>
      <c r="T13" s="61">
        <v>1.06</v>
      </c>
      <c r="U13" s="62"/>
      <c r="V13" s="61">
        <v>1.22</v>
      </c>
      <c r="W13" s="62"/>
      <c r="X13" s="61">
        <v>1.3</v>
      </c>
      <c r="Y13" s="62"/>
      <c r="Z13" s="61">
        <v>1.1399999999999999</v>
      </c>
      <c r="AA13" s="62"/>
      <c r="AB13" s="61">
        <v>1.02</v>
      </c>
      <c r="AC13" s="62"/>
      <c r="AD13" s="61">
        <v>1.1100000000000001</v>
      </c>
      <c r="AE13" s="62"/>
      <c r="AF13" s="61">
        <v>1.1599999999999999</v>
      </c>
      <c r="AG13" s="62"/>
      <c r="AH13" s="61">
        <v>1.24</v>
      </c>
      <c r="AI13" s="62"/>
      <c r="AJ13" s="61">
        <v>1.23</v>
      </c>
      <c r="AK13" s="62"/>
      <c r="AL13" s="61">
        <v>1.08</v>
      </c>
      <c r="AM13" s="62"/>
    </row>
    <row r="14" spans="1:39" ht="15.75" thickBot="1">
      <c r="A14" s="19"/>
      <c r="B14" s="20"/>
      <c r="C14" s="21"/>
      <c r="D14" s="51" t="s">
        <v>19</v>
      </c>
      <c r="E14" s="52"/>
      <c r="F14" s="52"/>
      <c r="G14" s="52"/>
      <c r="H14" s="53"/>
      <c r="I14" s="47" t="s">
        <v>20</v>
      </c>
      <c r="J14" s="60"/>
      <c r="K14" s="60"/>
      <c r="L14" s="60"/>
      <c r="M14" s="60"/>
      <c r="N14" s="60"/>
      <c r="O14" s="60"/>
      <c r="P14" s="60"/>
      <c r="Q14" s="60"/>
      <c r="R14" s="60"/>
      <c r="S14" s="48"/>
      <c r="T14" s="61">
        <v>15</v>
      </c>
      <c r="U14" s="62"/>
      <c r="V14" s="61">
        <v>17</v>
      </c>
      <c r="W14" s="62"/>
      <c r="X14" s="61">
        <v>18</v>
      </c>
      <c r="Y14" s="62"/>
      <c r="Z14" s="61">
        <v>17</v>
      </c>
      <c r="AA14" s="62"/>
      <c r="AB14" s="61">
        <v>15</v>
      </c>
      <c r="AC14" s="62"/>
      <c r="AD14" s="61">
        <v>16</v>
      </c>
      <c r="AE14" s="62"/>
      <c r="AF14" s="61">
        <v>17</v>
      </c>
      <c r="AG14" s="62"/>
      <c r="AH14" s="61">
        <v>17</v>
      </c>
      <c r="AI14" s="62"/>
      <c r="AJ14" s="61">
        <v>17</v>
      </c>
      <c r="AK14" s="62"/>
      <c r="AL14" s="61">
        <v>15</v>
      </c>
      <c r="AM14" s="62"/>
    </row>
    <row r="15" spans="1:39" ht="15.75" thickBot="1">
      <c r="A15" s="22"/>
      <c r="B15" s="17"/>
      <c r="C15" s="18"/>
      <c r="D15" s="57" t="s">
        <v>21</v>
      </c>
      <c r="E15" s="58"/>
      <c r="F15" s="58"/>
      <c r="G15" s="58"/>
      <c r="H15" s="59"/>
      <c r="I15" s="47" t="s">
        <v>22</v>
      </c>
      <c r="J15" s="60"/>
      <c r="K15" s="60"/>
      <c r="L15" s="60"/>
      <c r="M15" s="60"/>
      <c r="N15" s="60"/>
      <c r="O15" s="60"/>
      <c r="P15" s="60"/>
      <c r="Q15" s="60"/>
      <c r="R15" s="60"/>
      <c r="S15" s="48"/>
      <c r="T15" s="61">
        <v>13</v>
      </c>
      <c r="U15" s="62"/>
      <c r="V15" s="61">
        <v>15</v>
      </c>
      <c r="W15" s="62"/>
      <c r="X15" s="61">
        <v>19</v>
      </c>
      <c r="Y15" s="62"/>
      <c r="Z15" s="61">
        <v>15</v>
      </c>
      <c r="AA15" s="62"/>
      <c r="AB15" s="61">
        <v>12</v>
      </c>
      <c r="AC15" s="62"/>
      <c r="AD15" s="61">
        <v>12</v>
      </c>
      <c r="AE15" s="62"/>
      <c r="AF15" s="61">
        <v>11</v>
      </c>
      <c r="AG15" s="62"/>
      <c r="AH15" s="61">
        <v>11</v>
      </c>
      <c r="AI15" s="62"/>
      <c r="AJ15" s="61">
        <v>11</v>
      </c>
      <c r="AK15" s="62"/>
      <c r="AL15" s="61">
        <v>10</v>
      </c>
      <c r="AM15" s="62"/>
    </row>
    <row r="16" spans="1:39" ht="15.75" thickBot="1">
      <c r="A16" s="20"/>
      <c r="B16" s="20"/>
      <c r="C16" s="20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 ht="16.5" thickBot="1">
      <c r="A17" s="20"/>
      <c r="B17" s="20"/>
      <c r="C17" s="20"/>
      <c r="D17" s="69" t="s">
        <v>23</v>
      </c>
      <c r="E17" s="70"/>
      <c r="F17" s="70"/>
      <c r="G17" s="70"/>
      <c r="H17" s="70"/>
      <c r="I17" s="71"/>
      <c r="J17" s="75" t="s">
        <v>24</v>
      </c>
      <c r="K17" s="76"/>
      <c r="L17" s="65" t="s">
        <v>25</v>
      </c>
      <c r="M17" s="66"/>
      <c r="N17" s="66"/>
      <c r="O17" s="66"/>
      <c r="P17" s="66"/>
      <c r="Q17" s="66"/>
      <c r="R17" s="66"/>
      <c r="S17" s="67"/>
      <c r="T17" s="63">
        <v>42.1</v>
      </c>
      <c r="U17" s="68"/>
      <c r="V17" s="63">
        <v>38.4</v>
      </c>
      <c r="W17" s="68"/>
      <c r="X17" s="63"/>
      <c r="Y17" s="68"/>
      <c r="Z17" s="63"/>
      <c r="AA17" s="68"/>
      <c r="AB17" s="63"/>
      <c r="AC17" s="64"/>
      <c r="AD17" s="63"/>
      <c r="AE17" s="64"/>
      <c r="AF17" s="63"/>
      <c r="AG17" s="64"/>
      <c r="AH17" s="63"/>
      <c r="AI17" s="64"/>
      <c r="AJ17" s="63"/>
      <c r="AK17" s="64"/>
      <c r="AL17" s="63"/>
      <c r="AM17" s="64"/>
    </row>
    <row r="18" spans="1:39" ht="16.5" thickBot="1">
      <c r="A18" s="20"/>
      <c r="B18" s="20"/>
      <c r="C18" s="20"/>
      <c r="D18" s="72"/>
      <c r="E18" s="73"/>
      <c r="F18" s="73"/>
      <c r="G18" s="73"/>
      <c r="H18" s="73"/>
      <c r="I18" s="74"/>
      <c r="J18" s="77"/>
      <c r="K18" s="78"/>
      <c r="L18" s="81" t="s">
        <v>26</v>
      </c>
      <c r="M18" s="82"/>
      <c r="N18" s="82"/>
      <c r="O18" s="82"/>
      <c r="P18" s="82"/>
      <c r="Q18" s="82"/>
      <c r="R18" s="82"/>
      <c r="S18" s="83"/>
      <c r="T18" s="63">
        <v>37.200000000000003</v>
      </c>
      <c r="U18" s="68"/>
      <c r="V18" s="63">
        <v>33</v>
      </c>
      <c r="W18" s="68"/>
      <c r="X18" s="63"/>
      <c r="Y18" s="68"/>
      <c r="Z18" s="63"/>
      <c r="AA18" s="64"/>
      <c r="AB18" s="63"/>
      <c r="AC18" s="64"/>
      <c r="AD18" s="63"/>
      <c r="AE18" s="64"/>
      <c r="AF18" s="63"/>
      <c r="AG18" s="64"/>
      <c r="AH18" s="63"/>
      <c r="AI18" s="64"/>
      <c r="AJ18" s="63"/>
      <c r="AK18" s="64"/>
      <c r="AL18" s="63"/>
      <c r="AM18" s="64"/>
    </row>
    <row r="19" spans="1:39" ht="16.5" thickBot="1">
      <c r="A19" s="20"/>
      <c r="B19" s="20"/>
      <c r="C19" s="20"/>
      <c r="D19" s="69" t="s">
        <v>27</v>
      </c>
      <c r="E19" s="70"/>
      <c r="F19" s="70"/>
      <c r="G19" s="70"/>
      <c r="H19" s="70"/>
      <c r="I19" s="71"/>
      <c r="J19" s="77"/>
      <c r="K19" s="78"/>
      <c r="L19" s="65" t="s">
        <v>25</v>
      </c>
      <c r="M19" s="66"/>
      <c r="N19" s="66"/>
      <c r="O19" s="66"/>
      <c r="P19" s="66"/>
      <c r="Q19" s="66"/>
      <c r="R19" s="66"/>
      <c r="S19" s="67"/>
      <c r="T19" s="63">
        <v>43.2</v>
      </c>
      <c r="U19" s="68"/>
      <c r="V19" s="63">
        <v>37.700000000000003</v>
      </c>
      <c r="W19" s="68"/>
      <c r="X19" s="63"/>
      <c r="Y19" s="64"/>
      <c r="Z19" s="63"/>
      <c r="AA19" s="64"/>
      <c r="AB19" s="63"/>
      <c r="AC19" s="64"/>
      <c r="AD19" s="63"/>
      <c r="AE19" s="64"/>
      <c r="AF19" s="63"/>
      <c r="AG19" s="64"/>
      <c r="AH19" s="63"/>
      <c r="AI19" s="64"/>
      <c r="AJ19" s="63"/>
      <c r="AK19" s="64"/>
      <c r="AL19" s="63"/>
      <c r="AM19" s="64"/>
    </row>
    <row r="20" spans="1:39" ht="16.5" thickBot="1">
      <c r="A20" s="20"/>
      <c r="B20" s="20"/>
      <c r="C20" s="20"/>
      <c r="D20" s="72"/>
      <c r="E20" s="73"/>
      <c r="F20" s="73"/>
      <c r="G20" s="73"/>
      <c r="H20" s="73"/>
      <c r="I20" s="74"/>
      <c r="J20" s="79"/>
      <c r="K20" s="80"/>
      <c r="L20" s="81" t="s">
        <v>26</v>
      </c>
      <c r="M20" s="82"/>
      <c r="N20" s="82"/>
      <c r="O20" s="82"/>
      <c r="P20" s="82"/>
      <c r="Q20" s="82"/>
      <c r="R20" s="82"/>
      <c r="S20" s="83"/>
      <c r="T20" s="63">
        <v>37.4</v>
      </c>
      <c r="U20" s="68"/>
      <c r="V20" s="63">
        <v>32.4</v>
      </c>
      <c r="W20" s="64"/>
      <c r="X20" s="63"/>
      <c r="Y20" s="64"/>
      <c r="Z20" s="63"/>
      <c r="AA20" s="64"/>
      <c r="AB20" s="63"/>
      <c r="AC20" s="64"/>
      <c r="AD20" s="63"/>
      <c r="AE20" s="64"/>
      <c r="AF20" s="63"/>
      <c r="AG20" s="64"/>
      <c r="AH20" s="63"/>
      <c r="AI20" s="64"/>
      <c r="AJ20" s="63"/>
      <c r="AK20" s="64"/>
      <c r="AL20" s="63"/>
      <c r="AM20" s="64"/>
    </row>
    <row r="21" spans="1:39" ht="16.5" thickBot="1">
      <c r="A21" s="51"/>
      <c r="B21" s="52"/>
      <c r="C21" s="53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47">
        <v>1</v>
      </c>
      <c r="Q21" s="60"/>
      <c r="R21" s="60"/>
      <c r="S21" s="48"/>
      <c r="T21" s="84">
        <f>(T17-T18)/T18*100</f>
        <v>13.2</v>
      </c>
      <c r="U21" s="85"/>
      <c r="V21" s="84">
        <f>(V17-V18)/V18*100</f>
        <v>16.399999999999999</v>
      </c>
      <c r="W21" s="85"/>
      <c r="X21" s="84" t="e">
        <f>(X17-X18)/X18*100</f>
        <v>#DIV/0!</v>
      </c>
      <c r="Y21" s="85"/>
      <c r="Z21" s="84" t="e">
        <f>(Z17-Z18)/Z18*100</f>
        <v>#DIV/0!</v>
      </c>
      <c r="AA21" s="85"/>
      <c r="AB21" s="84" t="e">
        <f>(AB17-AB18)/AB18*100</f>
        <v>#DIV/0!</v>
      </c>
      <c r="AC21" s="85"/>
      <c r="AD21" s="84" t="e">
        <f>(AD17-AD18)/AD18*100</f>
        <v>#DIV/0!</v>
      </c>
      <c r="AE21" s="85"/>
      <c r="AF21" s="84" t="e">
        <f>(AF17-AF18)/AF18*100</f>
        <v>#DIV/0!</v>
      </c>
      <c r="AG21" s="85"/>
      <c r="AH21" s="84" t="e">
        <f>(AH17-AH18)/AH18*100</f>
        <v>#DIV/0!</v>
      </c>
      <c r="AI21" s="85"/>
      <c r="AJ21" s="84" t="e">
        <f>(AJ17-AJ18)/AJ18*100</f>
        <v>#DIV/0!</v>
      </c>
      <c r="AK21" s="85"/>
      <c r="AL21" s="84" t="e">
        <f>(AL17-AL18)/AL18*100</f>
        <v>#DIV/0!</v>
      </c>
      <c r="AM21" s="85"/>
    </row>
    <row r="22" spans="1:39" ht="16.5" thickBot="1">
      <c r="A22" s="54"/>
      <c r="B22" s="55"/>
      <c r="C22" s="56"/>
      <c r="D22" s="54" t="s">
        <v>28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47">
        <v>2</v>
      </c>
      <c r="Q22" s="60"/>
      <c r="R22" s="60"/>
      <c r="S22" s="48"/>
      <c r="T22" s="84">
        <f>(T19-T20)/T20*100</f>
        <v>15.5</v>
      </c>
      <c r="U22" s="85"/>
      <c r="V22" s="84">
        <f>(V19-V20)/V20*100</f>
        <v>16.399999999999999</v>
      </c>
      <c r="W22" s="85"/>
      <c r="X22" s="84" t="e">
        <f>(X19-X20)/X20*100</f>
        <v>#DIV/0!</v>
      </c>
      <c r="Y22" s="85"/>
      <c r="Z22" s="84" t="e">
        <f>(Z19-Z20)/Z20*100</f>
        <v>#DIV/0!</v>
      </c>
      <c r="AA22" s="85"/>
      <c r="AB22" s="84" t="e">
        <f>(AB19-AB20)/AB20*100</f>
        <v>#DIV/0!</v>
      </c>
      <c r="AC22" s="85"/>
      <c r="AD22" s="84" t="e">
        <f>(AD19-AD20)/AD20*100</f>
        <v>#DIV/0!</v>
      </c>
      <c r="AE22" s="85"/>
      <c r="AF22" s="84" t="e">
        <f>(AF19-AF20)/AF20*100</f>
        <v>#DIV/0!</v>
      </c>
      <c r="AG22" s="85"/>
      <c r="AH22" s="84" t="e">
        <f>(AH19-AH20)/AH20*100</f>
        <v>#DIV/0!</v>
      </c>
      <c r="AI22" s="85"/>
      <c r="AJ22" s="84" t="e">
        <f>(AJ19-AJ20)/AJ20*100</f>
        <v>#DIV/0!</v>
      </c>
      <c r="AK22" s="85"/>
      <c r="AL22" s="84" t="e">
        <f>(AL19-AL20)/AL20*100</f>
        <v>#DIV/0!</v>
      </c>
      <c r="AM22" s="85"/>
    </row>
    <row r="23" spans="1:39" ht="16.5" thickBot="1">
      <c r="A23" s="57"/>
      <c r="B23" s="58"/>
      <c r="C23" s="59"/>
      <c r="D23" s="54" t="s">
        <v>29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47">
        <v>3</v>
      </c>
      <c r="Q23" s="60"/>
      <c r="R23" s="60"/>
      <c r="S23" s="48"/>
      <c r="T23" s="86"/>
      <c r="U23" s="87"/>
      <c r="V23" s="86"/>
      <c r="W23" s="87"/>
      <c r="X23" s="86"/>
      <c r="Y23" s="87"/>
      <c r="Z23" s="86"/>
      <c r="AA23" s="87"/>
      <c r="AB23" s="86"/>
      <c r="AC23" s="87"/>
      <c r="AD23" s="86"/>
      <c r="AE23" s="87"/>
      <c r="AF23" s="86"/>
      <c r="AG23" s="87"/>
      <c r="AH23" s="86"/>
      <c r="AI23" s="87"/>
      <c r="AJ23" s="88"/>
      <c r="AK23" s="89"/>
      <c r="AL23" s="88"/>
      <c r="AM23" s="89"/>
    </row>
    <row r="24" spans="1:39" ht="16.5" thickBot="1">
      <c r="A24" s="92">
        <v>42285</v>
      </c>
      <c r="B24" s="93"/>
      <c r="C24" s="94"/>
      <c r="D24" s="54" t="s">
        <v>30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47">
        <v>4</v>
      </c>
      <c r="Q24" s="60"/>
      <c r="R24" s="60"/>
      <c r="S24" s="48"/>
      <c r="T24" s="86"/>
      <c r="U24" s="87"/>
      <c r="V24" s="86"/>
      <c r="W24" s="87"/>
      <c r="X24" s="86"/>
      <c r="Y24" s="87"/>
      <c r="Z24" s="86"/>
      <c r="AA24" s="87"/>
      <c r="AB24" s="86"/>
      <c r="AC24" s="87"/>
      <c r="AD24" s="86"/>
      <c r="AE24" s="87"/>
      <c r="AF24" s="86"/>
      <c r="AG24" s="87"/>
      <c r="AH24" s="86"/>
      <c r="AI24" s="87"/>
      <c r="AJ24" s="88"/>
      <c r="AK24" s="89"/>
      <c r="AL24" s="88"/>
      <c r="AM24" s="89"/>
    </row>
    <row r="25" spans="1:39" ht="16.5" thickBot="1">
      <c r="A25" s="95"/>
      <c r="B25" s="96"/>
      <c r="C25" s="97"/>
      <c r="D25" s="57" t="s">
        <v>31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9"/>
      <c r="P25" s="47" t="s">
        <v>32</v>
      </c>
      <c r="Q25" s="60"/>
      <c r="R25" s="60"/>
      <c r="S25" s="48"/>
      <c r="T25" s="90">
        <f>(T21+T22)/2</f>
        <v>14.4</v>
      </c>
      <c r="U25" s="91"/>
      <c r="V25" s="90">
        <f>(V21+V22)/2</f>
        <v>16.399999999999999</v>
      </c>
      <c r="W25" s="91"/>
      <c r="X25" s="90" t="e">
        <f>(X21+X22)/2</f>
        <v>#DIV/0!</v>
      </c>
      <c r="Y25" s="91"/>
      <c r="Z25" s="90" t="e">
        <f>(Z21+Z22)/2</f>
        <v>#DIV/0!</v>
      </c>
      <c r="AA25" s="91"/>
      <c r="AB25" s="90" t="e">
        <f>(AB21+AB22)/2</f>
        <v>#DIV/0!</v>
      </c>
      <c r="AC25" s="91"/>
      <c r="AD25" s="90" t="e">
        <f>(AD21+AD22)/2</f>
        <v>#DIV/0!</v>
      </c>
      <c r="AE25" s="91"/>
      <c r="AF25" s="90" t="e">
        <f>(AF21+AF22)/2</f>
        <v>#DIV/0!</v>
      </c>
      <c r="AG25" s="91"/>
      <c r="AH25" s="90" t="e">
        <f>(AH21+AH22)/2</f>
        <v>#DIV/0!</v>
      </c>
      <c r="AI25" s="91"/>
      <c r="AJ25" s="90" t="e">
        <f>(AJ21+AJ22)/2</f>
        <v>#DIV/0!</v>
      </c>
      <c r="AK25" s="91"/>
      <c r="AL25" s="90" t="e">
        <f>(AL21+AL22)/2</f>
        <v>#DIV/0!</v>
      </c>
      <c r="AM25" s="91"/>
    </row>
    <row r="26" spans="1:39" ht="16.5" thickBot="1">
      <c r="A26" s="19"/>
      <c r="B26" s="20"/>
      <c r="C26" s="28"/>
      <c r="D26" s="51" t="s">
        <v>19</v>
      </c>
      <c r="E26" s="52"/>
      <c r="F26" s="52"/>
      <c r="G26" s="52"/>
      <c r="H26" s="53"/>
      <c r="I26" s="47" t="s">
        <v>33</v>
      </c>
      <c r="J26" s="60"/>
      <c r="K26" s="60"/>
      <c r="L26" s="60"/>
      <c r="M26" s="60"/>
      <c r="N26" s="60"/>
      <c r="O26" s="48"/>
      <c r="P26" s="47" t="s">
        <v>34</v>
      </c>
      <c r="Q26" s="60"/>
      <c r="R26" s="60"/>
      <c r="S26" s="48"/>
      <c r="T26" s="98">
        <f>T25*T13</f>
        <v>15</v>
      </c>
      <c r="U26" s="99"/>
      <c r="V26" s="98">
        <f>V25*V13</f>
        <v>20</v>
      </c>
      <c r="W26" s="99"/>
      <c r="X26" s="98" t="e">
        <f>X25*X13</f>
        <v>#DIV/0!</v>
      </c>
      <c r="Y26" s="99"/>
      <c r="Z26" s="98" t="e">
        <f>Z25*Z13</f>
        <v>#DIV/0!</v>
      </c>
      <c r="AA26" s="99"/>
      <c r="AB26" s="98" t="e">
        <f>AB25*AB13</f>
        <v>#DIV/0!</v>
      </c>
      <c r="AC26" s="99"/>
      <c r="AD26" s="98" t="e">
        <f>AD25*AD13</f>
        <v>#DIV/0!</v>
      </c>
      <c r="AE26" s="99"/>
      <c r="AF26" s="98" t="e">
        <f>AF25*AF13</f>
        <v>#DIV/0!</v>
      </c>
      <c r="AG26" s="99"/>
      <c r="AH26" s="98" t="e">
        <f>AH25*AH13</f>
        <v>#DIV/0!</v>
      </c>
      <c r="AI26" s="99"/>
      <c r="AJ26" s="98" t="e">
        <f>AJ25*AJ13</f>
        <v>#DIV/0!</v>
      </c>
      <c r="AK26" s="99"/>
      <c r="AL26" s="98" t="e">
        <f>AL25*AL13</f>
        <v>#DIV/0!</v>
      </c>
      <c r="AM26" s="99"/>
    </row>
    <row r="27" spans="1:39" ht="16.5" thickBot="1">
      <c r="A27" s="19"/>
      <c r="B27" s="23"/>
      <c r="C27" s="21"/>
      <c r="D27" s="29"/>
      <c r="E27" s="20"/>
      <c r="F27" s="20"/>
      <c r="G27" s="20"/>
      <c r="H27" s="21"/>
      <c r="I27" s="20"/>
      <c r="J27" s="20"/>
      <c r="K27" s="20"/>
      <c r="L27" s="20"/>
      <c r="M27" s="20"/>
      <c r="N27" s="20"/>
      <c r="O27" s="30"/>
      <c r="P27" s="47" t="s">
        <v>34</v>
      </c>
      <c r="Q27" s="60"/>
      <c r="R27" s="60"/>
      <c r="S27" s="48"/>
      <c r="T27" s="98">
        <f>T26-T14</f>
        <v>0</v>
      </c>
      <c r="U27" s="99"/>
      <c r="V27" s="98">
        <f>V26-V14</f>
        <v>3</v>
      </c>
      <c r="W27" s="99"/>
      <c r="X27" s="98" t="e">
        <f>X26-X14</f>
        <v>#DIV/0!</v>
      </c>
      <c r="Y27" s="99"/>
      <c r="Z27" s="98" t="e">
        <f>Z26-Z14</f>
        <v>#DIV/0!</v>
      </c>
      <c r="AA27" s="99"/>
      <c r="AB27" s="98" t="e">
        <f>AB26-AB14</f>
        <v>#DIV/0!</v>
      </c>
      <c r="AC27" s="99"/>
      <c r="AD27" s="98" t="e">
        <f>AD26-AD14</f>
        <v>#DIV/0!</v>
      </c>
      <c r="AE27" s="99"/>
      <c r="AF27" s="98" t="e">
        <f>AF26-AF14</f>
        <v>#DIV/0!</v>
      </c>
      <c r="AG27" s="99"/>
      <c r="AH27" s="98" t="e">
        <f>AH26-AH14</f>
        <v>#DIV/0!</v>
      </c>
      <c r="AI27" s="99"/>
      <c r="AJ27" s="98" t="e">
        <f>AJ26-AJ14</f>
        <v>#DIV/0!</v>
      </c>
      <c r="AK27" s="99"/>
      <c r="AL27" s="98" t="e">
        <f>AL26-AL14</f>
        <v>#DIV/0!</v>
      </c>
      <c r="AM27" s="99"/>
    </row>
    <row r="28" spans="1:39">
      <c r="A28" s="19"/>
      <c r="B28" s="23"/>
      <c r="C28" s="28"/>
      <c r="D28" s="54" t="s">
        <v>21</v>
      </c>
      <c r="E28" s="55"/>
      <c r="F28" s="55"/>
      <c r="G28" s="55"/>
      <c r="H28" s="56"/>
      <c r="I28" s="54" t="s">
        <v>35</v>
      </c>
      <c r="J28" s="55"/>
      <c r="K28" s="55"/>
      <c r="L28" s="55"/>
      <c r="M28" s="55"/>
      <c r="N28" s="55"/>
      <c r="O28" s="56"/>
      <c r="P28" s="51" t="s">
        <v>36</v>
      </c>
      <c r="Q28" s="52"/>
      <c r="R28" s="52"/>
      <c r="S28" s="53"/>
      <c r="T28" s="100">
        <f>T27</f>
        <v>0</v>
      </c>
      <c r="U28" s="101"/>
      <c r="V28" s="100">
        <f>T28+V27</f>
        <v>3</v>
      </c>
      <c r="W28" s="101"/>
      <c r="X28" s="100" t="e">
        <f>V28+X27</f>
        <v>#DIV/0!</v>
      </c>
      <c r="Y28" s="101"/>
      <c r="Z28" s="100" t="e">
        <f>X28+Z27</f>
        <v>#DIV/0!</v>
      </c>
      <c r="AA28" s="101"/>
      <c r="AB28" s="100" t="e">
        <f>Z28+AB27</f>
        <v>#DIV/0!</v>
      </c>
      <c r="AC28" s="101"/>
      <c r="AD28" s="100" t="e">
        <f>AB28+AD27</f>
        <v>#DIV/0!</v>
      </c>
      <c r="AE28" s="101"/>
      <c r="AF28" s="100" t="e">
        <f>AD28+AF27</f>
        <v>#DIV/0!</v>
      </c>
      <c r="AG28" s="101"/>
      <c r="AH28" s="100" t="e">
        <f>AF28+AH27</f>
        <v>#DIV/0!</v>
      </c>
      <c r="AI28" s="101"/>
      <c r="AJ28" s="100" t="e">
        <f>AH28+AJ27</f>
        <v>#DIV/0!</v>
      </c>
      <c r="AK28" s="101"/>
      <c r="AL28" s="100" t="e">
        <f>AJ28+AL27</f>
        <v>#DIV/0!</v>
      </c>
      <c r="AM28" s="101"/>
    </row>
    <row r="29" spans="1:39" ht="15.75" thickBot="1">
      <c r="A29" s="22"/>
      <c r="B29" s="17"/>
      <c r="C29" s="18"/>
      <c r="D29" s="31"/>
      <c r="E29" s="17"/>
      <c r="F29" s="17"/>
      <c r="G29" s="17"/>
      <c r="H29" s="18"/>
      <c r="I29" s="17"/>
      <c r="J29" s="17"/>
      <c r="K29" s="17"/>
      <c r="L29" s="17"/>
      <c r="M29" s="17"/>
      <c r="N29" s="17"/>
      <c r="O29" s="32"/>
      <c r="P29" s="57" t="s">
        <v>37</v>
      </c>
      <c r="Q29" s="58"/>
      <c r="R29" s="58"/>
      <c r="S29" s="59"/>
      <c r="T29" s="102"/>
      <c r="U29" s="103"/>
      <c r="V29" s="102"/>
      <c r="W29" s="103"/>
      <c r="X29" s="102"/>
      <c r="Y29" s="103"/>
      <c r="Z29" s="102"/>
      <c r="AA29" s="103"/>
      <c r="AB29" s="102"/>
      <c r="AC29" s="103"/>
      <c r="AD29" s="102"/>
      <c r="AE29" s="103"/>
      <c r="AF29" s="102"/>
      <c r="AG29" s="103"/>
      <c r="AH29" s="102"/>
      <c r="AI29" s="103"/>
      <c r="AJ29" s="102"/>
      <c r="AK29" s="103"/>
      <c r="AL29" s="102"/>
      <c r="AM29" s="103"/>
    </row>
    <row r="30" spans="1:39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pans="1:39">
      <c r="A31" s="33"/>
      <c r="B31" s="109" t="s">
        <v>38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</row>
    <row r="32" spans="1:39" ht="15.75" thickBot="1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</row>
    <row r="33" spans="1:39" ht="15.75">
      <c r="A33" s="33"/>
      <c r="B33" s="34"/>
      <c r="C33" s="34"/>
      <c r="D33" s="69" t="s">
        <v>23</v>
      </c>
      <c r="E33" s="70"/>
      <c r="F33" s="70"/>
      <c r="G33" s="70"/>
      <c r="H33" s="70"/>
      <c r="I33" s="71"/>
      <c r="J33" s="75" t="s">
        <v>24</v>
      </c>
      <c r="K33" s="76"/>
      <c r="L33" s="65" t="s">
        <v>39</v>
      </c>
      <c r="M33" s="66"/>
      <c r="N33" s="66"/>
      <c r="O33" s="66"/>
      <c r="P33" s="66"/>
      <c r="Q33" s="66"/>
      <c r="R33" s="66"/>
      <c r="S33" s="67"/>
      <c r="T33" s="110">
        <v>39.799999999999997</v>
      </c>
      <c r="U33" s="105"/>
      <c r="V33" s="104">
        <v>29.4</v>
      </c>
      <c r="W33" s="105"/>
      <c r="X33" s="104"/>
      <c r="Y33" s="105"/>
      <c r="Z33" s="104"/>
      <c r="AA33" s="105"/>
      <c r="AB33" s="104"/>
      <c r="AC33" s="105"/>
      <c r="AD33" s="104"/>
      <c r="AE33" s="105"/>
      <c r="AF33" s="104"/>
      <c r="AG33" s="105"/>
      <c r="AH33" s="104"/>
      <c r="AI33" s="105"/>
      <c r="AJ33" s="104"/>
      <c r="AK33" s="105"/>
      <c r="AL33" s="104"/>
      <c r="AM33" s="111"/>
    </row>
    <row r="34" spans="1:39" ht="16.5" thickBot="1">
      <c r="A34" s="33"/>
      <c r="B34" s="34"/>
      <c r="C34" s="34"/>
      <c r="D34" s="72"/>
      <c r="E34" s="73"/>
      <c r="F34" s="73"/>
      <c r="G34" s="73"/>
      <c r="H34" s="73"/>
      <c r="I34" s="74"/>
      <c r="J34" s="77"/>
      <c r="K34" s="78"/>
      <c r="L34" s="81" t="s">
        <v>26</v>
      </c>
      <c r="M34" s="82"/>
      <c r="N34" s="82"/>
      <c r="O34" s="82"/>
      <c r="P34" s="82"/>
      <c r="Q34" s="82"/>
      <c r="R34" s="82"/>
      <c r="S34" s="83"/>
      <c r="T34" s="106">
        <v>35.1</v>
      </c>
      <c r="U34" s="107"/>
      <c r="V34" s="108">
        <v>25.5</v>
      </c>
      <c r="W34" s="107"/>
      <c r="X34" s="108"/>
      <c r="Y34" s="107"/>
      <c r="Z34" s="108"/>
      <c r="AA34" s="107"/>
      <c r="AB34" s="108"/>
      <c r="AC34" s="107"/>
      <c r="AD34" s="108"/>
      <c r="AE34" s="107"/>
      <c r="AF34" s="108"/>
      <c r="AG34" s="107"/>
      <c r="AH34" s="108"/>
      <c r="AI34" s="107"/>
      <c r="AJ34" s="108"/>
      <c r="AK34" s="107"/>
      <c r="AL34" s="108"/>
      <c r="AM34" s="117"/>
    </row>
    <row r="35" spans="1:39" ht="15.75">
      <c r="A35" s="33"/>
      <c r="B35" s="34"/>
      <c r="C35" s="34"/>
      <c r="D35" s="69" t="s">
        <v>27</v>
      </c>
      <c r="E35" s="70"/>
      <c r="F35" s="70"/>
      <c r="G35" s="70"/>
      <c r="H35" s="70"/>
      <c r="I35" s="71"/>
      <c r="J35" s="77"/>
      <c r="K35" s="78"/>
      <c r="L35" s="65" t="s">
        <v>25</v>
      </c>
      <c r="M35" s="66"/>
      <c r="N35" s="66"/>
      <c r="O35" s="66"/>
      <c r="P35" s="66"/>
      <c r="Q35" s="66"/>
      <c r="R35" s="66"/>
      <c r="S35" s="67"/>
      <c r="T35" s="106">
        <v>40.200000000000003</v>
      </c>
      <c r="U35" s="107"/>
      <c r="V35" s="108">
        <v>42.5</v>
      </c>
      <c r="W35" s="107"/>
      <c r="X35" s="108"/>
      <c r="Y35" s="107"/>
      <c r="Z35" s="108"/>
      <c r="AA35" s="107"/>
      <c r="AB35" s="108"/>
      <c r="AC35" s="107"/>
      <c r="AD35" s="108"/>
      <c r="AE35" s="107"/>
      <c r="AF35" s="108"/>
      <c r="AG35" s="107"/>
      <c r="AH35" s="108"/>
      <c r="AI35" s="107"/>
      <c r="AJ35" s="108"/>
      <c r="AK35" s="107"/>
      <c r="AL35" s="108"/>
      <c r="AM35" s="117"/>
    </row>
    <row r="36" spans="1:39" ht="16.5" thickBot="1">
      <c r="A36" s="33"/>
      <c r="B36" s="34"/>
      <c r="C36" s="34"/>
      <c r="D36" s="72"/>
      <c r="E36" s="73"/>
      <c r="F36" s="73"/>
      <c r="G36" s="73"/>
      <c r="H36" s="73"/>
      <c r="I36" s="74"/>
      <c r="J36" s="79"/>
      <c r="K36" s="80"/>
      <c r="L36" s="81" t="s">
        <v>26</v>
      </c>
      <c r="M36" s="82"/>
      <c r="N36" s="82"/>
      <c r="O36" s="82"/>
      <c r="P36" s="82"/>
      <c r="Q36" s="82"/>
      <c r="R36" s="82"/>
      <c r="S36" s="83"/>
      <c r="T36" s="118">
        <v>35.299999999999997</v>
      </c>
      <c r="U36" s="113"/>
      <c r="V36" s="112">
        <v>36.700000000000003</v>
      </c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14"/>
    </row>
    <row r="37" spans="1:39" ht="16.5" thickBot="1">
      <c r="A37" s="51"/>
      <c r="B37" s="52"/>
      <c r="C37" s="53"/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47">
        <v>1</v>
      </c>
      <c r="Q37" s="60"/>
      <c r="R37" s="60"/>
      <c r="S37" s="48"/>
      <c r="T37" s="115">
        <f>(T33-T34)/T34*100</f>
        <v>13.4</v>
      </c>
      <c r="U37" s="116"/>
      <c r="V37" s="115">
        <f>(V33-V34)/V34*100</f>
        <v>15.3</v>
      </c>
      <c r="W37" s="116"/>
      <c r="X37" s="115" t="e">
        <f>(X33-X34)/X34*100</f>
        <v>#DIV/0!</v>
      </c>
      <c r="Y37" s="116"/>
      <c r="Z37" s="115" t="e">
        <f>(Z33-Z34)/Z34*100</f>
        <v>#DIV/0!</v>
      </c>
      <c r="AA37" s="116"/>
      <c r="AB37" s="115" t="e">
        <f>(AB33-AB34)/AB34*100</f>
        <v>#DIV/0!</v>
      </c>
      <c r="AC37" s="116"/>
      <c r="AD37" s="115" t="e">
        <f>(AD33-AD34)/AD34*100</f>
        <v>#DIV/0!</v>
      </c>
      <c r="AE37" s="116"/>
      <c r="AF37" s="115" t="e">
        <f>(AF33-AF34)/AF34*100</f>
        <v>#DIV/0!</v>
      </c>
      <c r="AG37" s="116"/>
      <c r="AH37" s="115" t="e">
        <f>(AH33-AH34)/AH34*100</f>
        <v>#DIV/0!</v>
      </c>
      <c r="AI37" s="116"/>
      <c r="AJ37" s="115" t="e">
        <f>(AJ33-AJ34)/AJ34*100</f>
        <v>#DIV/0!</v>
      </c>
      <c r="AK37" s="116"/>
      <c r="AL37" s="115" t="e">
        <f>(AL33-AL34)/AL34*100</f>
        <v>#DIV/0!</v>
      </c>
      <c r="AM37" s="116"/>
    </row>
    <row r="38" spans="1:39" ht="16.5" thickBot="1">
      <c r="A38" s="54"/>
      <c r="B38" s="55"/>
      <c r="C38" s="56"/>
      <c r="D38" s="54" t="s">
        <v>28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47">
        <v>2</v>
      </c>
      <c r="Q38" s="60"/>
      <c r="R38" s="60"/>
      <c r="S38" s="48"/>
      <c r="T38" s="115">
        <f>(T35-T36)/T36*100</f>
        <v>13.9</v>
      </c>
      <c r="U38" s="116"/>
      <c r="V38" s="115">
        <f>(V35-V36)/V36*100</f>
        <v>15.8</v>
      </c>
      <c r="W38" s="116"/>
      <c r="X38" s="115" t="e">
        <f>(X35-X36)/X36*100</f>
        <v>#DIV/0!</v>
      </c>
      <c r="Y38" s="116"/>
      <c r="Z38" s="115" t="e">
        <f>(Z35-Z36)/Z36*100</f>
        <v>#DIV/0!</v>
      </c>
      <c r="AA38" s="116"/>
      <c r="AB38" s="115" t="e">
        <f>(AB35-AB36)/AB36*100</f>
        <v>#DIV/0!</v>
      </c>
      <c r="AC38" s="116"/>
      <c r="AD38" s="115" t="e">
        <f>(AD35-AD36)/AD36*100</f>
        <v>#DIV/0!</v>
      </c>
      <c r="AE38" s="116"/>
      <c r="AF38" s="115" t="e">
        <f>(AF35-AF36)/AF36*100</f>
        <v>#DIV/0!</v>
      </c>
      <c r="AG38" s="116"/>
      <c r="AH38" s="115" t="e">
        <f>(AH35-AH36)/AH36*100</f>
        <v>#DIV/0!</v>
      </c>
      <c r="AI38" s="116"/>
      <c r="AJ38" s="115" t="e">
        <f>(AJ35-AJ36)/AJ36*100</f>
        <v>#DIV/0!</v>
      </c>
      <c r="AK38" s="116"/>
      <c r="AL38" s="115" t="e">
        <f>(AL35-AL36)/AL36*100</f>
        <v>#DIV/0!</v>
      </c>
      <c r="AM38" s="116"/>
    </row>
    <row r="39" spans="1:39" ht="16.5" thickBot="1">
      <c r="A39" s="57"/>
      <c r="B39" s="58"/>
      <c r="C39" s="59"/>
      <c r="D39" s="54" t="s">
        <v>29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47">
        <v>3</v>
      </c>
      <c r="Q39" s="60"/>
      <c r="R39" s="60"/>
      <c r="S39" s="48"/>
      <c r="T39" s="88"/>
      <c r="U39" s="89"/>
      <c r="V39" s="88"/>
      <c r="W39" s="89"/>
      <c r="X39" s="88"/>
      <c r="Y39" s="89"/>
      <c r="Z39" s="88"/>
      <c r="AA39" s="89"/>
      <c r="AB39" s="88"/>
      <c r="AC39" s="89"/>
      <c r="AD39" s="88"/>
      <c r="AE39" s="89"/>
      <c r="AF39" s="88"/>
      <c r="AG39" s="89"/>
      <c r="AH39" s="88"/>
      <c r="AI39" s="89"/>
      <c r="AJ39" s="88"/>
      <c r="AK39" s="89"/>
      <c r="AL39" s="88"/>
      <c r="AM39" s="89"/>
    </row>
    <row r="40" spans="1:39" ht="16.5" thickBot="1">
      <c r="A40" s="92">
        <v>42295</v>
      </c>
      <c r="B40" s="93"/>
      <c r="C40" s="94"/>
      <c r="D40" s="54" t="s">
        <v>30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47">
        <v>4</v>
      </c>
      <c r="Q40" s="60"/>
      <c r="R40" s="60"/>
      <c r="S40" s="48"/>
      <c r="T40" s="88"/>
      <c r="U40" s="89"/>
      <c r="V40" s="88"/>
      <c r="W40" s="89"/>
      <c r="X40" s="88"/>
      <c r="Y40" s="89"/>
      <c r="Z40" s="88"/>
      <c r="AA40" s="89"/>
      <c r="AB40" s="88"/>
      <c r="AC40" s="89"/>
      <c r="AD40" s="88"/>
      <c r="AE40" s="89"/>
      <c r="AF40" s="88"/>
      <c r="AG40" s="89"/>
      <c r="AH40" s="88"/>
      <c r="AI40" s="89"/>
      <c r="AJ40" s="88"/>
      <c r="AK40" s="89"/>
      <c r="AL40" s="88"/>
      <c r="AM40" s="89"/>
    </row>
    <row r="41" spans="1:39" ht="16.5" thickBot="1">
      <c r="A41" s="95"/>
      <c r="B41" s="96"/>
      <c r="C41" s="97"/>
      <c r="D41" s="57" t="s">
        <v>31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  <c r="P41" s="47" t="s">
        <v>32</v>
      </c>
      <c r="Q41" s="60"/>
      <c r="R41" s="60"/>
      <c r="S41" s="48"/>
      <c r="T41" s="119">
        <f>(T37+T38)/2</f>
        <v>13.7</v>
      </c>
      <c r="U41" s="120"/>
      <c r="V41" s="119">
        <f>(V37+V38)/2</f>
        <v>15.6</v>
      </c>
      <c r="W41" s="120"/>
      <c r="X41" s="119" t="e">
        <f>(X37+X38)/2</f>
        <v>#DIV/0!</v>
      </c>
      <c r="Y41" s="120"/>
      <c r="Z41" s="119" t="e">
        <f>(Z37+Z38)/2</f>
        <v>#DIV/0!</v>
      </c>
      <c r="AA41" s="120"/>
      <c r="AB41" s="119" t="e">
        <f>(AB37+AB38)/2</f>
        <v>#DIV/0!</v>
      </c>
      <c r="AC41" s="120"/>
      <c r="AD41" s="119" t="e">
        <f>(AD37+AD38)/2</f>
        <v>#DIV/0!</v>
      </c>
      <c r="AE41" s="120"/>
      <c r="AF41" s="119" t="e">
        <f>(AF37+AF38)/2</f>
        <v>#DIV/0!</v>
      </c>
      <c r="AG41" s="120"/>
      <c r="AH41" s="119" t="e">
        <f>(AH37+AH38)/2</f>
        <v>#DIV/0!</v>
      </c>
      <c r="AI41" s="120"/>
      <c r="AJ41" s="119" t="e">
        <f>(AJ37+AJ38)/2</f>
        <v>#DIV/0!</v>
      </c>
      <c r="AK41" s="120"/>
      <c r="AL41" s="119" t="e">
        <f>(AL37+AL38)/2</f>
        <v>#DIV/0!</v>
      </c>
      <c r="AM41" s="120"/>
    </row>
    <row r="42" spans="1:39" ht="16.5" thickBot="1">
      <c r="A42" s="19"/>
      <c r="B42" s="20"/>
      <c r="C42" s="28"/>
      <c r="D42" s="51" t="s">
        <v>19</v>
      </c>
      <c r="E42" s="52"/>
      <c r="F42" s="52"/>
      <c r="G42" s="52"/>
      <c r="H42" s="53"/>
      <c r="I42" s="47" t="s">
        <v>33</v>
      </c>
      <c r="J42" s="60"/>
      <c r="K42" s="60"/>
      <c r="L42" s="60"/>
      <c r="M42" s="60"/>
      <c r="N42" s="60"/>
      <c r="O42" s="48"/>
      <c r="P42" s="47" t="s">
        <v>34</v>
      </c>
      <c r="Q42" s="60"/>
      <c r="R42" s="60"/>
      <c r="S42" s="48"/>
      <c r="T42" s="121">
        <f>T41*T13</f>
        <v>15</v>
      </c>
      <c r="U42" s="122"/>
      <c r="V42" s="121">
        <f>V41*V13</f>
        <v>19</v>
      </c>
      <c r="W42" s="122"/>
      <c r="X42" s="121" t="e">
        <f>X41*X13</f>
        <v>#DIV/0!</v>
      </c>
      <c r="Y42" s="122"/>
      <c r="Z42" s="121" t="e">
        <f>Z41*Z13</f>
        <v>#DIV/0!</v>
      </c>
      <c r="AA42" s="122"/>
      <c r="AB42" s="121" t="e">
        <f>AB41*AB13</f>
        <v>#DIV/0!</v>
      </c>
      <c r="AC42" s="122"/>
      <c r="AD42" s="121" t="e">
        <f>AD41*AD13</f>
        <v>#DIV/0!</v>
      </c>
      <c r="AE42" s="122"/>
      <c r="AF42" s="121" t="e">
        <f>AF41*AF13</f>
        <v>#DIV/0!</v>
      </c>
      <c r="AG42" s="122"/>
      <c r="AH42" s="121" t="e">
        <f>AH41*AH13</f>
        <v>#DIV/0!</v>
      </c>
      <c r="AI42" s="122"/>
      <c r="AJ42" s="121" t="e">
        <f>AJ41*AJ13</f>
        <v>#DIV/0!</v>
      </c>
      <c r="AK42" s="122"/>
      <c r="AL42" s="121" t="e">
        <f>AL41*AL13</f>
        <v>#DIV/0!</v>
      </c>
      <c r="AM42" s="122"/>
    </row>
    <row r="43" spans="1:39" ht="16.5" thickBot="1">
      <c r="A43" s="19"/>
      <c r="B43" s="23"/>
      <c r="C43" s="21"/>
      <c r="D43" s="29"/>
      <c r="E43" s="20"/>
      <c r="F43" s="20"/>
      <c r="G43" s="20"/>
      <c r="H43" s="21"/>
      <c r="I43" s="20"/>
      <c r="J43" s="20"/>
      <c r="K43" s="20"/>
      <c r="L43" s="20"/>
      <c r="M43" s="20"/>
      <c r="N43" s="20"/>
      <c r="O43" s="30"/>
      <c r="P43" s="47" t="s">
        <v>34</v>
      </c>
      <c r="Q43" s="60"/>
      <c r="R43" s="60"/>
      <c r="S43" s="48"/>
      <c r="T43" s="121">
        <f>T42-T14</f>
        <v>0</v>
      </c>
      <c r="U43" s="122"/>
      <c r="V43" s="121">
        <f>V42-V14</f>
        <v>2</v>
      </c>
      <c r="W43" s="122"/>
      <c r="X43" s="121" t="e">
        <f>X42-X14</f>
        <v>#DIV/0!</v>
      </c>
      <c r="Y43" s="122"/>
      <c r="Z43" s="121" t="e">
        <f>Z42-Z14</f>
        <v>#DIV/0!</v>
      </c>
      <c r="AA43" s="122"/>
      <c r="AB43" s="121" t="e">
        <f>AB42-AB14</f>
        <v>#DIV/0!</v>
      </c>
      <c r="AC43" s="122"/>
      <c r="AD43" s="121" t="e">
        <f>AD42-AD14</f>
        <v>#DIV/0!</v>
      </c>
      <c r="AE43" s="122"/>
      <c r="AF43" s="121" t="e">
        <f>AF42-AF14</f>
        <v>#DIV/0!</v>
      </c>
      <c r="AG43" s="122"/>
      <c r="AH43" s="121" t="e">
        <f>AH42-AH14</f>
        <v>#DIV/0!</v>
      </c>
      <c r="AI43" s="122"/>
      <c r="AJ43" s="121" t="e">
        <f>AJ42-AJ14</f>
        <v>#DIV/0!</v>
      </c>
      <c r="AK43" s="122"/>
      <c r="AL43" s="121" t="e">
        <f>AL42-AL14</f>
        <v>#DIV/0!</v>
      </c>
      <c r="AM43" s="122"/>
    </row>
    <row r="44" spans="1:39">
      <c r="A44" s="19"/>
      <c r="B44" s="23"/>
      <c r="C44" s="28"/>
      <c r="D44" s="54" t="s">
        <v>21</v>
      </c>
      <c r="E44" s="55"/>
      <c r="F44" s="55"/>
      <c r="G44" s="55"/>
      <c r="H44" s="56"/>
      <c r="I44" s="54" t="s">
        <v>35</v>
      </c>
      <c r="J44" s="55"/>
      <c r="K44" s="55"/>
      <c r="L44" s="55"/>
      <c r="M44" s="55"/>
      <c r="N44" s="55"/>
      <c r="O44" s="56"/>
      <c r="P44" s="51" t="s">
        <v>36</v>
      </c>
      <c r="Q44" s="52"/>
      <c r="R44" s="52"/>
      <c r="S44" s="53"/>
      <c r="T44" s="123">
        <f>T43</f>
        <v>0</v>
      </c>
      <c r="U44" s="124"/>
      <c r="V44" s="123">
        <f>T44+V43</f>
        <v>2</v>
      </c>
      <c r="W44" s="124"/>
      <c r="X44" s="123" t="e">
        <f>V44+X43</f>
        <v>#DIV/0!</v>
      </c>
      <c r="Y44" s="124"/>
      <c r="Z44" s="123" t="e">
        <f>X44+Z43</f>
        <v>#DIV/0!</v>
      </c>
      <c r="AA44" s="124"/>
      <c r="AB44" s="123" t="e">
        <f>Z44+AB43</f>
        <v>#DIV/0!</v>
      </c>
      <c r="AC44" s="124"/>
      <c r="AD44" s="123" t="e">
        <f>AB44+AD43</f>
        <v>#DIV/0!</v>
      </c>
      <c r="AE44" s="124"/>
      <c r="AF44" s="123" t="e">
        <f>AD44+AF43</f>
        <v>#DIV/0!</v>
      </c>
      <c r="AG44" s="124"/>
      <c r="AH44" s="123" t="e">
        <f>AF44+AH43</f>
        <v>#DIV/0!</v>
      </c>
      <c r="AI44" s="124"/>
      <c r="AJ44" s="123" t="e">
        <f>AH44+AJ43</f>
        <v>#DIV/0!</v>
      </c>
      <c r="AK44" s="124"/>
      <c r="AL44" s="123" t="e">
        <f>AJ44+AL43</f>
        <v>#DIV/0!</v>
      </c>
      <c r="AM44" s="124"/>
    </row>
    <row r="45" spans="1:39" ht="15.75" thickBot="1">
      <c r="A45" s="22"/>
      <c r="B45" s="17"/>
      <c r="C45" s="18"/>
      <c r="D45" s="31"/>
      <c r="E45" s="17"/>
      <c r="F45" s="17"/>
      <c r="G45" s="17"/>
      <c r="H45" s="18"/>
      <c r="I45" s="17"/>
      <c r="J45" s="17"/>
      <c r="K45" s="17"/>
      <c r="L45" s="17"/>
      <c r="M45" s="17"/>
      <c r="N45" s="17"/>
      <c r="O45" s="32"/>
      <c r="P45" s="57" t="s">
        <v>37</v>
      </c>
      <c r="Q45" s="58"/>
      <c r="R45" s="58"/>
      <c r="S45" s="59"/>
      <c r="T45" s="125"/>
      <c r="U45" s="126"/>
      <c r="V45" s="125"/>
      <c r="W45" s="126"/>
      <c r="X45" s="125"/>
      <c r="Y45" s="126"/>
      <c r="Z45" s="125"/>
      <c r="AA45" s="126"/>
      <c r="AB45" s="125"/>
      <c r="AC45" s="126"/>
      <c r="AD45" s="125"/>
      <c r="AE45" s="126"/>
      <c r="AF45" s="125"/>
      <c r="AG45" s="126"/>
      <c r="AH45" s="125"/>
      <c r="AI45" s="126"/>
      <c r="AJ45" s="125"/>
      <c r="AK45" s="126"/>
      <c r="AL45" s="125"/>
      <c r="AM45" s="126"/>
    </row>
    <row r="46" spans="1:39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</row>
    <row r="47" spans="1:39">
      <c r="A47" s="33"/>
      <c r="B47" s="109" t="s">
        <v>38</v>
      </c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</row>
    <row r="48" spans="1:39" ht="15.75" thickBot="1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spans="1:39" ht="15.75">
      <c r="A49" s="33"/>
      <c r="B49" s="34"/>
      <c r="C49" s="34"/>
      <c r="D49" s="69" t="s">
        <v>23</v>
      </c>
      <c r="E49" s="70"/>
      <c r="F49" s="70"/>
      <c r="G49" s="70"/>
      <c r="H49" s="70"/>
      <c r="I49" s="71"/>
      <c r="J49" s="75" t="s">
        <v>24</v>
      </c>
      <c r="K49" s="76"/>
      <c r="L49" s="65" t="s">
        <v>25</v>
      </c>
      <c r="M49" s="66"/>
      <c r="N49" s="66"/>
      <c r="O49" s="66"/>
      <c r="P49" s="66"/>
      <c r="Q49" s="66"/>
      <c r="R49" s="66"/>
      <c r="S49" s="67"/>
      <c r="T49" s="110">
        <v>41.1</v>
      </c>
      <c r="U49" s="105"/>
      <c r="V49" s="104">
        <v>36.1</v>
      </c>
      <c r="W49" s="105"/>
      <c r="X49" s="104">
        <v>32.6</v>
      </c>
      <c r="Y49" s="105"/>
      <c r="Z49" s="104">
        <v>33.6</v>
      </c>
      <c r="AA49" s="105"/>
      <c r="AB49" s="104">
        <v>32.1</v>
      </c>
      <c r="AC49" s="105"/>
      <c r="AD49" s="104">
        <v>39</v>
      </c>
      <c r="AE49" s="105"/>
      <c r="AF49" s="104">
        <v>41.6</v>
      </c>
      <c r="AG49" s="105"/>
      <c r="AH49" s="104">
        <v>40.4</v>
      </c>
      <c r="AI49" s="105"/>
      <c r="AJ49" s="104">
        <v>32.1</v>
      </c>
      <c r="AK49" s="105"/>
      <c r="AL49" s="104">
        <v>35.200000000000003</v>
      </c>
      <c r="AM49" s="111"/>
    </row>
    <row r="50" spans="1:39" ht="16.5" thickBot="1">
      <c r="A50" s="33"/>
      <c r="B50" s="34"/>
      <c r="C50" s="34"/>
      <c r="D50" s="72"/>
      <c r="E50" s="73"/>
      <c r="F50" s="73"/>
      <c r="G50" s="73"/>
      <c r="H50" s="73"/>
      <c r="I50" s="74"/>
      <c r="J50" s="77"/>
      <c r="K50" s="78"/>
      <c r="L50" s="81" t="s">
        <v>26</v>
      </c>
      <c r="M50" s="82"/>
      <c r="N50" s="82"/>
      <c r="O50" s="82"/>
      <c r="P50" s="82"/>
      <c r="Q50" s="82"/>
      <c r="R50" s="82"/>
      <c r="S50" s="83"/>
      <c r="T50" s="106">
        <v>33.6</v>
      </c>
      <c r="U50" s="107"/>
      <c r="V50" s="108">
        <v>30.4</v>
      </c>
      <c r="W50" s="107"/>
      <c r="X50" s="108">
        <v>27.2</v>
      </c>
      <c r="Y50" s="107"/>
      <c r="Z50" s="108">
        <v>27.8</v>
      </c>
      <c r="AA50" s="107"/>
      <c r="AB50" s="108">
        <v>26.6</v>
      </c>
      <c r="AC50" s="107"/>
      <c r="AD50" s="108">
        <v>33.299999999999997</v>
      </c>
      <c r="AE50" s="107"/>
      <c r="AF50" s="108">
        <v>35.1</v>
      </c>
      <c r="AG50" s="107"/>
      <c r="AH50" s="108">
        <v>34.5</v>
      </c>
      <c r="AI50" s="107"/>
      <c r="AJ50" s="108">
        <v>27.3</v>
      </c>
      <c r="AK50" s="107"/>
      <c r="AL50" s="108">
        <v>30</v>
      </c>
      <c r="AM50" s="117"/>
    </row>
    <row r="51" spans="1:39" ht="15.75">
      <c r="A51" s="33"/>
      <c r="B51" s="34"/>
      <c r="C51" s="34"/>
      <c r="D51" s="69" t="s">
        <v>27</v>
      </c>
      <c r="E51" s="70"/>
      <c r="F51" s="70"/>
      <c r="G51" s="70"/>
      <c r="H51" s="70"/>
      <c r="I51" s="71"/>
      <c r="J51" s="77"/>
      <c r="K51" s="78"/>
      <c r="L51" s="65" t="s">
        <v>25</v>
      </c>
      <c r="M51" s="66"/>
      <c r="N51" s="66"/>
      <c r="O51" s="66"/>
      <c r="P51" s="66"/>
      <c r="Q51" s="66"/>
      <c r="R51" s="66"/>
      <c r="S51" s="67"/>
      <c r="T51" s="106">
        <v>41.2</v>
      </c>
      <c r="U51" s="107"/>
      <c r="V51" s="108">
        <v>34.9</v>
      </c>
      <c r="W51" s="107"/>
      <c r="X51" s="108">
        <v>37.9</v>
      </c>
      <c r="Y51" s="107"/>
      <c r="Z51" s="108">
        <v>32</v>
      </c>
      <c r="AA51" s="107"/>
      <c r="AB51" s="108">
        <v>39.299999999999997</v>
      </c>
      <c r="AC51" s="107"/>
      <c r="AD51" s="108">
        <v>37.5</v>
      </c>
      <c r="AE51" s="107"/>
      <c r="AF51" s="108">
        <v>40.299999999999997</v>
      </c>
      <c r="AG51" s="107"/>
      <c r="AH51" s="108">
        <v>31.4</v>
      </c>
      <c r="AI51" s="107"/>
      <c r="AJ51" s="108">
        <v>36.6</v>
      </c>
      <c r="AK51" s="107"/>
      <c r="AL51" s="108">
        <v>46.5</v>
      </c>
      <c r="AM51" s="117"/>
    </row>
    <row r="52" spans="1:39" ht="16.5" thickBot="1">
      <c r="A52" s="33"/>
      <c r="B52" s="33"/>
      <c r="C52" s="33"/>
      <c r="D52" s="72"/>
      <c r="E52" s="73"/>
      <c r="F52" s="73"/>
      <c r="G52" s="73"/>
      <c r="H52" s="73"/>
      <c r="I52" s="74"/>
      <c r="J52" s="79"/>
      <c r="K52" s="80"/>
      <c r="L52" s="81" t="s">
        <v>26</v>
      </c>
      <c r="M52" s="82"/>
      <c r="N52" s="82"/>
      <c r="O52" s="82"/>
      <c r="P52" s="82"/>
      <c r="Q52" s="82"/>
      <c r="R52" s="82"/>
      <c r="S52" s="83"/>
      <c r="T52" s="118">
        <v>33.200000000000003</v>
      </c>
      <c r="U52" s="113"/>
      <c r="V52" s="112">
        <v>29.5</v>
      </c>
      <c r="W52" s="113"/>
      <c r="X52" s="112">
        <v>31.7</v>
      </c>
      <c r="Y52" s="113"/>
      <c r="Z52" s="112">
        <v>26.5</v>
      </c>
      <c r="AA52" s="113"/>
      <c r="AB52" s="112">
        <v>32.5</v>
      </c>
      <c r="AC52" s="113"/>
      <c r="AD52" s="112">
        <v>32.1</v>
      </c>
      <c r="AE52" s="113"/>
      <c r="AF52" s="112">
        <v>34.1</v>
      </c>
      <c r="AG52" s="113"/>
      <c r="AH52" s="112">
        <v>26.8</v>
      </c>
      <c r="AI52" s="113"/>
      <c r="AJ52" s="112">
        <v>31.3</v>
      </c>
      <c r="AK52" s="113"/>
      <c r="AL52" s="112">
        <v>39.6</v>
      </c>
      <c r="AM52" s="114"/>
    </row>
    <row r="53" spans="1:39" ht="16.5" thickBot="1">
      <c r="A53" s="51"/>
      <c r="B53" s="52"/>
      <c r="C53" s="53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/>
      <c r="P53" s="47">
        <v>1</v>
      </c>
      <c r="Q53" s="60"/>
      <c r="R53" s="60"/>
      <c r="S53" s="48"/>
      <c r="T53" s="115">
        <f>(T49-T50)/T50*100</f>
        <v>22.3</v>
      </c>
      <c r="U53" s="116"/>
      <c r="V53" s="115">
        <f>(V49-V50)/V50*100</f>
        <v>18.8</v>
      </c>
      <c r="W53" s="116"/>
      <c r="X53" s="115">
        <f>(X49-X50)/X50*100</f>
        <v>19.899999999999999</v>
      </c>
      <c r="Y53" s="116"/>
      <c r="Z53" s="115">
        <f>(Z49-Z50)/Z50*100</f>
        <v>20.9</v>
      </c>
      <c r="AA53" s="116"/>
      <c r="AB53" s="115">
        <f>(AB49-AB50)/AB50*100</f>
        <v>20.7</v>
      </c>
      <c r="AC53" s="116"/>
      <c r="AD53" s="115">
        <f>(AD49-AD50)/AD50*100</f>
        <v>17.100000000000001</v>
      </c>
      <c r="AE53" s="116"/>
      <c r="AF53" s="115">
        <f>(AF49-AF50)/AF50*100</f>
        <v>18.5</v>
      </c>
      <c r="AG53" s="116"/>
      <c r="AH53" s="115">
        <f>(AH49-AH50)/AH50*100</f>
        <v>17.100000000000001</v>
      </c>
      <c r="AI53" s="116"/>
      <c r="AJ53" s="115">
        <f>(AJ49-AJ50)/AJ50*100</f>
        <v>17.600000000000001</v>
      </c>
      <c r="AK53" s="116"/>
      <c r="AL53" s="115">
        <f>(AL49-AL50)/AL50*100</f>
        <v>17.3</v>
      </c>
      <c r="AM53" s="116"/>
    </row>
    <row r="54" spans="1:39" ht="16.5" thickBot="1">
      <c r="A54" s="54"/>
      <c r="B54" s="55"/>
      <c r="C54" s="56"/>
      <c r="D54" s="54" t="s">
        <v>28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6"/>
      <c r="P54" s="47">
        <v>2</v>
      </c>
      <c r="Q54" s="60"/>
      <c r="R54" s="60"/>
      <c r="S54" s="48"/>
      <c r="T54" s="115">
        <f>(T51-T52)/T52*100</f>
        <v>24.1</v>
      </c>
      <c r="U54" s="116"/>
      <c r="V54" s="115">
        <f>(V51-V52)/V52*100</f>
        <v>18.3</v>
      </c>
      <c r="W54" s="116"/>
      <c r="X54" s="115">
        <f>(X51-X52)/X52*100</f>
        <v>19.600000000000001</v>
      </c>
      <c r="Y54" s="116"/>
      <c r="Z54" s="115">
        <f>(Z51-Z52)/Z52*100</f>
        <v>20.8</v>
      </c>
      <c r="AA54" s="116"/>
      <c r="AB54" s="115">
        <f>(AB51-AB52)/AB52*100</f>
        <v>20.9</v>
      </c>
      <c r="AC54" s="116"/>
      <c r="AD54" s="115">
        <f>(AD51-AD52)/AD52*100</f>
        <v>16.8</v>
      </c>
      <c r="AE54" s="116"/>
      <c r="AF54" s="115">
        <f>(AF51-AF52)/AF52*100</f>
        <v>18.2</v>
      </c>
      <c r="AG54" s="116"/>
      <c r="AH54" s="115">
        <f>(AH51-AH52)/AH52*100</f>
        <v>17.2</v>
      </c>
      <c r="AI54" s="116"/>
      <c r="AJ54" s="115">
        <f>(AJ51-AJ52)/AJ52*100</f>
        <v>16.899999999999999</v>
      </c>
      <c r="AK54" s="116"/>
      <c r="AL54" s="115">
        <f>(AL51-AL52)/AL52*100</f>
        <v>17.399999999999999</v>
      </c>
      <c r="AM54" s="116"/>
    </row>
    <row r="55" spans="1:39" ht="16.5" thickBot="1">
      <c r="A55" s="57"/>
      <c r="B55" s="58"/>
      <c r="C55" s="59"/>
      <c r="D55" s="54" t="s">
        <v>29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6"/>
      <c r="P55" s="47">
        <v>3</v>
      </c>
      <c r="Q55" s="60"/>
      <c r="R55" s="60"/>
      <c r="S55" s="48"/>
      <c r="T55" s="88"/>
      <c r="U55" s="89"/>
      <c r="V55" s="88"/>
      <c r="W55" s="89"/>
      <c r="X55" s="88"/>
      <c r="Y55" s="89"/>
      <c r="Z55" s="88"/>
      <c r="AA55" s="89"/>
      <c r="AB55" s="88"/>
      <c r="AC55" s="89"/>
      <c r="AD55" s="88"/>
      <c r="AE55" s="89"/>
      <c r="AF55" s="88"/>
      <c r="AG55" s="89"/>
      <c r="AH55" s="88"/>
      <c r="AI55" s="89"/>
      <c r="AJ55" s="88"/>
      <c r="AK55" s="89"/>
      <c r="AL55" s="88"/>
      <c r="AM55" s="89"/>
    </row>
    <row r="56" spans="1:39" ht="16.5" thickBot="1">
      <c r="A56" s="92">
        <v>42305</v>
      </c>
      <c r="B56" s="93"/>
      <c r="C56" s="94"/>
      <c r="D56" s="54" t="s">
        <v>30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6"/>
      <c r="P56" s="47">
        <v>4</v>
      </c>
      <c r="Q56" s="60"/>
      <c r="R56" s="60"/>
      <c r="S56" s="48"/>
      <c r="T56" s="88"/>
      <c r="U56" s="89"/>
      <c r="V56" s="88"/>
      <c r="W56" s="89"/>
      <c r="X56" s="88"/>
      <c r="Y56" s="89"/>
      <c r="Z56" s="88"/>
      <c r="AA56" s="89"/>
      <c r="AB56" s="88"/>
      <c r="AC56" s="89"/>
      <c r="AD56" s="88"/>
      <c r="AE56" s="89"/>
      <c r="AF56" s="88"/>
      <c r="AG56" s="89"/>
      <c r="AH56" s="88"/>
      <c r="AI56" s="89"/>
      <c r="AJ56" s="88"/>
      <c r="AK56" s="89"/>
      <c r="AL56" s="88"/>
      <c r="AM56" s="89"/>
    </row>
    <row r="57" spans="1:39" ht="16.5" thickBot="1">
      <c r="A57" s="95"/>
      <c r="B57" s="96"/>
      <c r="C57" s="97"/>
      <c r="D57" s="57" t="s">
        <v>31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47" t="s">
        <v>32</v>
      </c>
      <c r="Q57" s="60"/>
      <c r="R57" s="60"/>
      <c r="S57" s="48"/>
      <c r="T57" s="119">
        <f>(T53+T54)/2</f>
        <v>23.2</v>
      </c>
      <c r="U57" s="120"/>
      <c r="V57" s="119">
        <f>(V53+V54)/2</f>
        <v>18.600000000000001</v>
      </c>
      <c r="W57" s="120"/>
      <c r="X57" s="119">
        <f>(X53+X54)/2</f>
        <v>19.8</v>
      </c>
      <c r="Y57" s="120"/>
      <c r="Z57" s="119">
        <f>(Z53+Z54)/2</f>
        <v>20.9</v>
      </c>
      <c r="AA57" s="120"/>
      <c r="AB57" s="119">
        <f>(AB53+AB54)/2</f>
        <v>20.8</v>
      </c>
      <c r="AC57" s="120"/>
      <c r="AD57" s="119">
        <f>(AD53+AD54)/2</f>
        <v>17</v>
      </c>
      <c r="AE57" s="120"/>
      <c r="AF57" s="119">
        <f>(AF53+AF54)/2</f>
        <v>18.399999999999999</v>
      </c>
      <c r="AG57" s="120"/>
      <c r="AH57" s="119">
        <f>(AH53+AH54)/2</f>
        <v>17.2</v>
      </c>
      <c r="AI57" s="120"/>
      <c r="AJ57" s="119">
        <f>(AJ53+AJ54)/2</f>
        <v>17.3</v>
      </c>
      <c r="AK57" s="120"/>
      <c r="AL57" s="119">
        <f>(AL53+AL54)/2</f>
        <v>17.399999999999999</v>
      </c>
      <c r="AM57" s="120"/>
    </row>
    <row r="58" spans="1:39" ht="16.5" thickBot="1">
      <c r="A58" s="19"/>
      <c r="B58" s="20"/>
      <c r="C58" s="28"/>
      <c r="D58" s="51" t="s">
        <v>19</v>
      </c>
      <c r="E58" s="52"/>
      <c r="F58" s="52"/>
      <c r="G58" s="52"/>
      <c r="H58" s="53"/>
      <c r="I58" s="47" t="s">
        <v>33</v>
      </c>
      <c r="J58" s="60"/>
      <c r="K58" s="60"/>
      <c r="L58" s="60"/>
      <c r="M58" s="60"/>
      <c r="N58" s="60"/>
      <c r="O58" s="48"/>
      <c r="P58" s="47" t="s">
        <v>34</v>
      </c>
      <c r="Q58" s="60"/>
      <c r="R58" s="60"/>
      <c r="S58" s="48"/>
      <c r="T58" s="121">
        <f>T57*T13</f>
        <v>25</v>
      </c>
      <c r="U58" s="122"/>
      <c r="V58" s="121">
        <f>V57*V13</f>
        <v>23</v>
      </c>
      <c r="W58" s="122"/>
      <c r="X58" s="121">
        <f>X57*X13</f>
        <v>26</v>
      </c>
      <c r="Y58" s="122"/>
      <c r="Z58" s="121">
        <f>Z57*Z13</f>
        <v>24</v>
      </c>
      <c r="AA58" s="122"/>
      <c r="AB58" s="121">
        <f>AB57*AB13</f>
        <v>21</v>
      </c>
      <c r="AC58" s="122"/>
      <c r="AD58" s="121">
        <f>AD57*AD13</f>
        <v>19</v>
      </c>
      <c r="AE58" s="122"/>
      <c r="AF58" s="121">
        <f>AF57*AF13</f>
        <v>21</v>
      </c>
      <c r="AG58" s="122"/>
      <c r="AH58" s="121">
        <f>AH57*AH13</f>
        <v>21</v>
      </c>
      <c r="AI58" s="122"/>
      <c r="AJ58" s="121">
        <f>AJ57*AJ13</f>
        <v>21</v>
      </c>
      <c r="AK58" s="122"/>
      <c r="AL58" s="121">
        <f>AL57*AL13</f>
        <v>19</v>
      </c>
      <c r="AM58" s="122"/>
    </row>
    <row r="59" spans="1:39" ht="16.5" thickBot="1">
      <c r="A59" s="19"/>
      <c r="B59" s="23"/>
      <c r="C59" s="21"/>
      <c r="D59" s="29"/>
      <c r="E59" s="20"/>
      <c r="F59" s="20"/>
      <c r="G59" s="20"/>
      <c r="H59" s="21"/>
      <c r="I59" s="20"/>
      <c r="J59" s="20"/>
      <c r="K59" s="20"/>
      <c r="L59" s="20"/>
      <c r="M59" s="20"/>
      <c r="N59" s="20"/>
      <c r="O59" s="30"/>
      <c r="P59" s="47" t="s">
        <v>34</v>
      </c>
      <c r="Q59" s="60"/>
      <c r="R59" s="60"/>
      <c r="S59" s="48"/>
      <c r="T59" s="121">
        <f>T58-T14</f>
        <v>10</v>
      </c>
      <c r="U59" s="122"/>
      <c r="V59" s="121">
        <f>V58-V14</f>
        <v>6</v>
      </c>
      <c r="W59" s="122"/>
      <c r="X59" s="121">
        <f>X58-X14</f>
        <v>8</v>
      </c>
      <c r="Y59" s="122"/>
      <c r="Z59" s="121">
        <f>Z58-Z14</f>
        <v>7</v>
      </c>
      <c r="AA59" s="122"/>
      <c r="AB59" s="121">
        <f>AB58-AB14</f>
        <v>6</v>
      </c>
      <c r="AC59" s="122"/>
      <c r="AD59" s="121">
        <f>AD58-AD14</f>
        <v>3</v>
      </c>
      <c r="AE59" s="122"/>
      <c r="AF59" s="121">
        <f>AF58-AF14</f>
        <v>4</v>
      </c>
      <c r="AG59" s="122"/>
      <c r="AH59" s="121">
        <f>AH58-AH14</f>
        <v>4</v>
      </c>
      <c r="AI59" s="122"/>
      <c r="AJ59" s="121">
        <f>AJ58-AJ14</f>
        <v>4</v>
      </c>
      <c r="AK59" s="122"/>
      <c r="AL59" s="121">
        <f>AL58-AL14</f>
        <v>4</v>
      </c>
      <c r="AM59" s="122"/>
    </row>
    <row r="60" spans="1:39">
      <c r="A60" s="19"/>
      <c r="B60" s="23"/>
      <c r="C60" s="28"/>
      <c r="D60" s="54" t="s">
        <v>21</v>
      </c>
      <c r="E60" s="55"/>
      <c r="F60" s="55"/>
      <c r="G60" s="55"/>
      <c r="H60" s="56"/>
      <c r="I60" s="54" t="s">
        <v>35</v>
      </c>
      <c r="J60" s="55"/>
      <c r="K60" s="55"/>
      <c r="L60" s="55"/>
      <c r="M60" s="55"/>
      <c r="N60" s="55"/>
      <c r="O60" s="56"/>
      <c r="P60" s="51" t="s">
        <v>36</v>
      </c>
      <c r="Q60" s="52"/>
      <c r="R60" s="52"/>
      <c r="S60" s="53"/>
      <c r="T60" s="123">
        <f>T59</f>
        <v>10</v>
      </c>
      <c r="U60" s="124"/>
      <c r="V60" s="123">
        <f>T60+V59</f>
        <v>16</v>
      </c>
      <c r="W60" s="124"/>
      <c r="X60" s="123">
        <f>V60+X59</f>
        <v>24</v>
      </c>
      <c r="Y60" s="124"/>
      <c r="Z60" s="123">
        <f>X60+Z59</f>
        <v>31</v>
      </c>
      <c r="AA60" s="124"/>
      <c r="AB60" s="123">
        <f>Z60+AB59</f>
        <v>37</v>
      </c>
      <c r="AC60" s="124"/>
      <c r="AD60" s="123">
        <f>AB60+AD59</f>
        <v>40</v>
      </c>
      <c r="AE60" s="124"/>
      <c r="AF60" s="123">
        <f>AD60+AF59</f>
        <v>44</v>
      </c>
      <c r="AG60" s="124"/>
      <c r="AH60" s="123">
        <f>AF60+AH59</f>
        <v>48</v>
      </c>
      <c r="AI60" s="124"/>
      <c r="AJ60" s="123">
        <f>AH60+AJ59</f>
        <v>52</v>
      </c>
      <c r="AK60" s="124"/>
      <c r="AL60" s="123">
        <f>AJ60+AL59</f>
        <v>56</v>
      </c>
      <c r="AM60" s="124"/>
    </row>
    <row r="61" spans="1:39" ht="15.75" thickBot="1">
      <c r="A61" s="22"/>
      <c r="B61" s="17"/>
      <c r="C61" s="18"/>
      <c r="D61" s="31"/>
      <c r="E61" s="17"/>
      <c r="F61" s="17"/>
      <c r="G61" s="17"/>
      <c r="H61" s="18"/>
      <c r="I61" s="17"/>
      <c r="J61" s="17"/>
      <c r="K61" s="17"/>
      <c r="L61" s="17"/>
      <c r="M61" s="17"/>
      <c r="N61" s="17"/>
      <c r="O61" s="32"/>
      <c r="P61" s="57" t="s">
        <v>37</v>
      </c>
      <c r="Q61" s="58"/>
      <c r="R61" s="58"/>
      <c r="S61" s="59"/>
      <c r="T61" s="125"/>
      <c r="U61" s="126"/>
      <c r="V61" s="125"/>
      <c r="W61" s="126"/>
      <c r="X61" s="125"/>
      <c r="Y61" s="126"/>
      <c r="Z61" s="125"/>
      <c r="AA61" s="126"/>
      <c r="AB61" s="125"/>
      <c r="AC61" s="126"/>
      <c r="AD61" s="125"/>
      <c r="AE61" s="126"/>
      <c r="AF61" s="125"/>
      <c r="AG61" s="126"/>
      <c r="AH61" s="125"/>
      <c r="AI61" s="126"/>
      <c r="AJ61" s="125"/>
      <c r="AK61" s="126"/>
      <c r="AL61" s="125"/>
      <c r="AM61" s="126"/>
    </row>
    <row r="62" spans="1:39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>
      <c r="A63" s="33"/>
      <c r="B63" s="137" t="s">
        <v>40</v>
      </c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</row>
    <row r="64" spans="1:39" ht="15.75" thickBot="1">
      <c r="A64" s="33"/>
      <c r="B64" s="33"/>
      <c r="C64" s="33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3"/>
      <c r="AK64" s="33"/>
      <c r="AL64" s="33"/>
      <c r="AM64" s="33"/>
    </row>
    <row r="65" spans="1:39">
      <c r="A65" s="129" t="s">
        <v>13</v>
      </c>
      <c r="B65" s="130"/>
      <c r="C65" s="127">
        <v>29</v>
      </c>
      <c r="D65" s="127">
        <v>30</v>
      </c>
      <c r="E65" s="127">
        <v>31</v>
      </c>
      <c r="F65" s="127">
        <v>1</v>
      </c>
      <c r="G65" s="127">
        <v>2</v>
      </c>
      <c r="H65" s="127">
        <v>3</v>
      </c>
      <c r="I65" s="127">
        <v>4</v>
      </c>
      <c r="J65" s="127">
        <v>5</v>
      </c>
      <c r="K65" s="127">
        <v>6</v>
      </c>
      <c r="L65" s="127">
        <v>7</v>
      </c>
      <c r="M65" s="127">
        <v>8</v>
      </c>
      <c r="N65" s="133" t="s">
        <v>41</v>
      </c>
      <c r="O65" s="134"/>
      <c r="P65" s="127">
        <v>9</v>
      </c>
      <c r="Q65" s="127">
        <v>10</v>
      </c>
      <c r="R65" s="127">
        <v>11</v>
      </c>
      <c r="S65" s="127">
        <v>12</v>
      </c>
      <c r="T65" s="127">
        <v>13</v>
      </c>
      <c r="U65" s="127">
        <v>14</v>
      </c>
      <c r="V65" s="127">
        <v>15</v>
      </c>
      <c r="W65" s="127">
        <v>16</v>
      </c>
      <c r="X65" s="127">
        <v>17</v>
      </c>
      <c r="Y65" s="127">
        <v>18</v>
      </c>
      <c r="Z65" s="133" t="s">
        <v>41</v>
      </c>
      <c r="AA65" s="134"/>
      <c r="AB65" s="127">
        <v>19</v>
      </c>
      <c r="AC65" s="127">
        <v>20</v>
      </c>
      <c r="AD65" s="127">
        <v>21</v>
      </c>
      <c r="AE65" s="127">
        <v>22</v>
      </c>
      <c r="AF65" s="127">
        <v>23</v>
      </c>
      <c r="AG65" s="127">
        <v>24</v>
      </c>
      <c r="AH65" s="127">
        <v>25</v>
      </c>
      <c r="AI65" s="36"/>
      <c r="AJ65" s="37"/>
      <c r="AK65" s="38"/>
      <c r="AL65" s="133" t="s">
        <v>41</v>
      </c>
      <c r="AM65" s="134"/>
    </row>
    <row r="66" spans="1:39" ht="15.75" thickBot="1">
      <c r="A66" s="131"/>
      <c r="B66" s="132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35"/>
      <c r="O66" s="136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35"/>
      <c r="AA66" s="136"/>
      <c r="AB66" s="128"/>
      <c r="AC66" s="128"/>
      <c r="AD66" s="128"/>
      <c r="AE66" s="128"/>
      <c r="AF66" s="128"/>
      <c r="AG66" s="128"/>
      <c r="AH66" s="128"/>
      <c r="AI66" s="39">
        <v>26</v>
      </c>
      <c r="AJ66" s="40">
        <v>27</v>
      </c>
      <c r="AK66" s="39">
        <v>28</v>
      </c>
      <c r="AL66" s="135"/>
      <c r="AM66" s="136"/>
    </row>
    <row r="67" spans="1:39">
      <c r="A67" s="133" t="s">
        <v>42</v>
      </c>
      <c r="B67" s="134"/>
      <c r="C67" s="138">
        <v>12</v>
      </c>
      <c r="D67" s="138">
        <v>11</v>
      </c>
      <c r="E67" s="151"/>
      <c r="F67" s="138">
        <v>13</v>
      </c>
      <c r="G67" s="138">
        <v>12</v>
      </c>
      <c r="H67" s="138">
        <v>14</v>
      </c>
      <c r="I67" s="138">
        <v>17</v>
      </c>
      <c r="J67" s="138">
        <v>17</v>
      </c>
      <c r="K67" s="138">
        <v>17</v>
      </c>
      <c r="L67" s="138">
        <v>12</v>
      </c>
      <c r="M67" s="138">
        <v>4</v>
      </c>
      <c r="N67" s="140" t="s">
        <v>52</v>
      </c>
      <c r="O67" s="141"/>
      <c r="P67" s="144">
        <v>6</v>
      </c>
      <c r="Q67" s="144">
        <v>5</v>
      </c>
      <c r="R67" s="144">
        <v>4</v>
      </c>
      <c r="S67" s="144">
        <v>7</v>
      </c>
      <c r="T67" s="144">
        <v>6</v>
      </c>
      <c r="U67" s="144">
        <v>6</v>
      </c>
      <c r="V67" s="144">
        <v>7</v>
      </c>
      <c r="W67" s="144">
        <v>8</v>
      </c>
      <c r="X67" s="144">
        <v>8</v>
      </c>
      <c r="Y67" s="144">
        <v>11</v>
      </c>
      <c r="Z67" s="150" t="s">
        <v>53</v>
      </c>
      <c r="AA67" s="147"/>
      <c r="AB67" s="144">
        <v>12</v>
      </c>
      <c r="AC67" s="144">
        <v>12</v>
      </c>
      <c r="AD67" s="144">
        <v>8</v>
      </c>
      <c r="AE67" s="144">
        <v>7</v>
      </c>
      <c r="AF67" s="144">
        <v>8</v>
      </c>
      <c r="AG67" s="144">
        <v>10</v>
      </c>
      <c r="AH67" s="144">
        <v>9</v>
      </c>
      <c r="AI67" s="144">
        <v>8</v>
      </c>
      <c r="AJ67" s="144">
        <v>5</v>
      </c>
      <c r="AK67" s="144">
        <v>4</v>
      </c>
      <c r="AL67" s="146">
        <v>8</v>
      </c>
      <c r="AM67" s="147"/>
    </row>
    <row r="68" spans="1:39" ht="15.75" thickBot="1">
      <c r="A68" s="135" t="s">
        <v>43</v>
      </c>
      <c r="B68" s="136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42"/>
      <c r="O68" s="143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8"/>
      <c r="AA68" s="149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8"/>
      <c r="AM68" s="149"/>
    </row>
    <row r="69" spans="1:39">
      <c r="A69" s="133" t="s">
        <v>44</v>
      </c>
      <c r="B69" s="134"/>
      <c r="C69" s="138">
        <v>0</v>
      </c>
      <c r="D69" s="138">
        <v>1</v>
      </c>
      <c r="E69" s="151"/>
      <c r="F69" s="151"/>
      <c r="G69" s="151"/>
      <c r="H69" s="151"/>
      <c r="I69" s="151"/>
      <c r="J69" s="151"/>
      <c r="K69" s="151"/>
      <c r="L69" s="151"/>
      <c r="M69" s="151"/>
      <c r="N69" s="140" t="s">
        <v>54</v>
      </c>
      <c r="O69" s="141"/>
      <c r="P69" s="151"/>
      <c r="Q69" s="151"/>
      <c r="R69" s="138">
        <v>1</v>
      </c>
      <c r="S69" s="138">
        <v>0</v>
      </c>
      <c r="T69" s="138">
        <v>0</v>
      </c>
      <c r="U69" s="151"/>
      <c r="V69" s="151"/>
      <c r="W69" s="151"/>
      <c r="X69" s="151"/>
      <c r="Y69" s="151"/>
      <c r="Z69" s="140" t="s">
        <v>54</v>
      </c>
      <c r="AA69" s="141"/>
      <c r="AB69" s="152"/>
      <c r="AC69" s="144">
        <v>10</v>
      </c>
      <c r="AD69" s="144">
        <v>14</v>
      </c>
      <c r="AE69" s="152"/>
      <c r="AF69" s="152"/>
      <c r="AG69" s="144">
        <v>0</v>
      </c>
      <c r="AH69" s="144">
        <v>0</v>
      </c>
      <c r="AI69" s="152"/>
      <c r="AJ69" s="152"/>
      <c r="AK69" s="144"/>
      <c r="AL69" s="146">
        <v>24</v>
      </c>
      <c r="AM69" s="147"/>
    </row>
    <row r="70" spans="1:39" ht="15.75" thickBot="1">
      <c r="A70" s="135" t="s">
        <v>45</v>
      </c>
      <c r="B70" s="136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42"/>
      <c r="O70" s="143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42"/>
      <c r="AA70" s="143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8"/>
      <c r="AM70" s="149"/>
    </row>
    <row r="71" spans="1:39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:39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:39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33"/>
      <c r="AM73" s="33"/>
    </row>
    <row r="74" spans="1:39" ht="15.75" thickBot="1">
      <c r="A74" s="33"/>
      <c r="B74" s="33"/>
      <c r="C74" s="9" t="s">
        <v>46</v>
      </c>
      <c r="D74" s="41"/>
      <c r="E74" s="42"/>
      <c r="F74" s="42" t="s">
        <v>47</v>
      </c>
      <c r="G74" s="42"/>
      <c r="H74" s="42"/>
      <c r="I74" s="42"/>
      <c r="J74" s="42"/>
      <c r="K74" s="43"/>
      <c r="L74" s="43"/>
      <c r="M74" s="43"/>
      <c r="N74" s="41"/>
      <c r="O74" s="41"/>
      <c r="P74" s="41"/>
      <c r="Q74" s="41"/>
      <c r="R74" s="41"/>
      <c r="S74" s="41"/>
      <c r="T74" s="9" t="s">
        <v>48</v>
      </c>
      <c r="U74" s="9"/>
      <c r="V74" s="9"/>
      <c r="W74" s="9"/>
      <c r="X74" s="9"/>
      <c r="Y74" s="9"/>
      <c r="Z74" s="9"/>
      <c r="AA74" s="44"/>
      <c r="AB74" s="44" t="s">
        <v>55</v>
      </c>
      <c r="AC74" s="44"/>
      <c r="AD74" s="44"/>
      <c r="AE74" s="44"/>
      <c r="AF74" s="44"/>
      <c r="AG74" s="44"/>
      <c r="AH74" s="44"/>
      <c r="AI74" s="44"/>
      <c r="AJ74" s="44"/>
      <c r="AK74" s="44"/>
      <c r="AL74" s="9"/>
      <c r="AM74" s="33"/>
    </row>
    <row r="75" spans="1:39" ht="15.75" thickBot="1">
      <c r="A75" s="33"/>
      <c r="B75" s="33"/>
      <c r="C75" s="11" t="s">
        <v>49</v>
      </c>
      <c r="D75" s="11"/>
      <c r="E75" s="45"/>
      <c r="F75" s="45"/>
      <c r="G75" s="45"/>
      <c r="H75" s="45"/>
      <c r="I75" s="45"/>
      <c r="J75" s="45"/>
      <c r="K75" s="46" t="s">
        <v>50</v>
      </c>
      <c r="L75" s="46"/>
      <c r="M75" s="46"/>
      <c r="N75" s="33"/>
      <c r="O75" s="33"/>
      <c r="P75" s="33"/>
      <c r="Q75" s="33"/>
      <c r="R75" s="33"/>
      <c r="S75" s="33"/>
      <c r="T75" s="11" t="s">
        <v>49</v>
      </c>
      <c r="U75" s="11"/>
      <c r="V75" s="33"/>
      <c r="W75" s="17"/>
      <c r="X75" s="17"/>
      <c r="Y75" s="17"/>
      <c r="Z75" s="17"/>
      <c r="AA75" s="17"/>
      <c r="AB75" s="33"/>
      <c r="AC75" s="33"/>
      <c r="AD75" s="20"/>
      <c r="AE75" s="20"/>
      <c r="AF75" s="46" t="s">
        <v>50</v>
      </c>
      <c r="AG75" s="46"/>
      <c r="AH75" s="33"/>
      <c r="AI75" s="33"/>
      <c r="AJ75" s="33"/>
      <c r="AK75" s="20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:39">
      <c r="A77" s="33"/>
      <c r="B77" s="33"/>
      <c r="C77" s="109" t="s">
        <v>51</v>
      </c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33"/>
    </row>
  </sheetData>
  <mergeCells count="616">
    <mergeCell ref="AF69:AF70"/>
    <mergeCell ref="S69:S70"/>
    <mergeCell ref="G69:G70"/>
    <mergeCell ref="Y69:Y70"/>
    <mergeCell ref="AB69:AB70"/>
    <mergeCell ref="AC69:AC70"/>
    <mergeCell ref="C77:AL77"/>
    <mergeCell ref="AG69:AG70"/>
    <mergeCell ref="AH69:AH70"/>
    <mergeCell ref="AI69:AI70"/>
    <mergeCell ref="AJ69:AJ70"/>
    <mergeCell ref="AK69:AK70"/>
    <mergeCell ref="Q69:Q70"/>
    <mergeCell ref="R69:R70"/>
    <mergeCell ref="AL69:AM70"/>
    <mergeCell ref="Z69:AA70"/>
    <mergeCell ref="AD69:AD70"/>
    <mergeCell ref="AE69:AE70"/>
    <mergeCell ref="T69:T70"/>
    <mergeCell ref="U69:U70"/>
    <mergeCell ref="V69:V70"/>
    <mergeCell ref="W69:W70"/>
    <mergeCell ref="X69:X70"/>
    <mergeCell ref="H67:H68"/>
    <mergeCell ref="I67:I68"/>
    <mergeCell ref="J67:J68"/>
    <mergeCell ref="M69:M70"/>
    <mergeCell ref="N69:O70"/>
    <mergeCell ref="P69:P70"/>
    <mergeCell ref="G67:G68"/>
    <mergeCell ref="A68:B68"/>
    <mergeCell ref="A69:B69"/>
    <mergeCell ref="C69:C70"/>
    <mergeCell ref="D69:D70"/>
    <mergeCell ref="F67:F68"/>
    <mergeCell ref="A67:B67"/>
    <mergeCell ref="C67:C68"/>
    <mergeCell ref="D67:D68"/>
    <mergeCell ref="E67:E68"/>
    <mergeCell ref="I69:I70"/>
    <mergeCell ref="J69:J70"/>
    <mergeCell ref="K69:K70"/>
    <mergeCell ref="E69:E70"/>
    <mergeCell ref="F69:F70"/>
    <mergeCell ref="A70:B70"/>
    <mergeCell ref="H69:H70"/>
    <mergeCell ref="L69:L70"/>
    <mergeCell ref="X67:X68"/>
    <mergeCell ref="Y67:Y68"/>
    <mergeCell ref="AK67:AK68"/>
    <mergeCell ref="AI67:AI68"/>
    <mergeCell ref="T67:T68"/>
    <mergeCell ref="U67:U68"/>
    <mergeCell ref="V67:V68"/>
    <mergeCell ref="W67:W68"/>
    <mergeCell ref="L67:L68"/>
    <mergeCell ref="AL67:AM68"/>
    <mergeCell ref="Z67:AA68"/>
    <mergeCell ref="AB67:AB68"/>
    <mergeCell ref="AC67:AC68"/>
    <mergeCell ref="AD67:AD68"/>
    <mergeCell ref="AE67:AE68"/>
    <mergeCell ref="AF67:AF68"/>
    <mergeCell ref="AG67:AG68"/>
    <mergeCell ref="AH67:AH68"/>
    <mergeCell ref="AJ67:AJ68"/>
    <mergeCell ref="P67:P68"/>
    <mergeCell ref="Q67:Q68"/>
    <mergeCell ref="R67:R68"/>
    <mergeCell ref="S67:S68"/>
    <mergeCell ref="S65:S66"/>
    <mergeCell ref="T65:T66"/>
    <mergeCell ref="M67:M68"/>
    <mergeCell ref="K65:K66"/>
    <mergeCell ref="L65:L66"/>
    <mergeCell ref="M65:M66"/>
    <mergeCell ref="N65:O66"/>
    <mergeCell ref="I65:I66"/>
    <mergeCell ref="J65:J66"/>
    <mergeCell ref="N67:O68"/>
    <mergeCell ref="K67:K68"/>
    <mergeCell ref="P65:P66"/>
    <mergeCell ref="Q65:Q66"/>
    <mergeCell ref="X65:X66"/>
    <mergeCell ref="Y65:Y66"/>
    <mergeCell ref="R65:R66"/>
    <mergeCell ref="U65:U66"/>
    <mergeCell ref="V65:V66"/>
    <mergeCell ref="W65:W66"/>
    <mergeCell ref="AH59:AI59"/>
    <mergeCell ref="AB59:AC59"/>
    <mergeCell ref="AD59:AE59"/>
    <mergeCell ref="AF59:AG59"/>
    <mergeCell ref="Z65:AA66"/>
    <mergeCell ref="AB65:AB66"/>
    <mergeCell ref="AL60:AM61"/>
    <mergeCell ref="AG65:AG66"/>
    <mergeCell ref="AH65:AH66"/>
    <mergeCell ref="B63:AM63"/>
    <mergeCell ref="AH60:AI61"/>
    <mergeCell ref="Z58:AA58"/>
    <mergeCell ref="AB58:AC58"/>
    <mergeCell ref="AD58:AE58"/>
    <mergeCell ref="AF58:AG58"/>
    <mergeCell ref="AD60:AE61"/>
    <mergeCell ref="A65:B66"/>
    <mergeCell ref="C65:C66"/>
    <mergeCell ref="D65:D66"/>
    <mergeCell ref="E65:E66"/>
    <mergeCell ref="AJ60:AK61"/>
    <mergeCell ref="AL65:AM66"/>
    <mergeCell ref="AC65:AC66"/>
    <mergeCell ref="AD65:AD66"/>
    <mergeCell ref="AE65:AE66"/>
    <mergeCell ref="AF65:AF66"/>
    <mergeCell ref="F65:F66"/>
    <mergeCell ref="G65:G66"/>
    <mergeCell ref="H65:H66"/>
    <mergeCell ref="AF60:AG61"/>
    <mergeCell ref="D60:H60"/>
    <mergeCell ref="I60:O60"/>
    <mergeCell ref="P60:S60"/>
    <mergeCell ref="T60:U61"/>
    <mergeCell ref="P61:S61"/>
    <mergeCell ref="V60:W61"/>
    <mergeCell ref="X60:Y61"/>
    <mergeCell ref="Z60:AA61"/>
    <mergeCell ref="AB60:AC61"/>
    <mergeCell ref="D58:H58"/>
    <mergeCell ref="I58:O58"/>
    <mergeCell ref="P58:S58"/>
    <mergeCell ref="T58:U58"/>
    <mergeCell ref="AL58:AM58"/>
    <mergeCell ref="P59:S59"/>
    <mergeCell ref="T59:U59"/>
    <mergeCell ref="V59:W59"/>
    <mergeCell ref="X59:Y59"/>
    <mergeCell ref="Z59:AA59"/>
    <mergeCell ref="AH58:AI58"/>
    <mergeCell ref="AJ58:AK58"/>
    <mergeCell ref="AJ59:AK59"/>
    <mergeCell ref="AL59:AM59"/>
    <mergeCell ref="V58:W58"/>
    <mergeCell ref="X58:Y58"/>
    <mergeCell ref="X56:Y56"/>
    <mergeCell ref="AH55:AI55"/>
    <mergeCell ref="Z56:AA56"/>
    <mergeCell ref="X57:Y57"/>
    <mergeCell ref="Z57:AA57"/>
    <mergeCell ref="AL57:AM57"/>
    <mergeCell ref="AF56:AG56"/>
    <mergeCell ref="AH56:AI56"/>
    <mergeCell ref="AJ56:AK56"/>
    <mergeCell ref="AL56:AM56"/>
    <mergeCell ref="AF57:AG57"/>
    <mergeCell ref="AJ57:AK57"/>
    <mergeCell ref="AL55:AM55"/>
    <mergeCell ref="Z55:AA55"/>
    <mergeCell ref="AB55:AC55"/>
    <mergeCell ref="AB56:AC56"/>
    <mergeCell ref="AD56:AE56"/>
    <mergeCell ref="AD55:AE55"/>
    <mergeCell ref="AF55:AG55"/>
    <mergeCell ref="AJ55:AK55"/>
    <mergeCell ref="T55:U55"/>
    <mergeCell ref="AB57:AC57"/>
    <mergeCell ref="AD57:AE57"/>
    <mergeCell ref="X55:Y55"/>
    <mergeCell ref="AH57:AI57"/>
    <mergeCell ref="D57:O57"/>
    <mergeCell ref="P57:S57"/>
    <mergeCell ref="T57:U57"/>
    <mergeCell ref="V57:W57"/>
    <mergeCell ref="A53:C53"/>
    <mergeCell ref="V55:W55"/>
    <mergeCell ref="A56:C57"/>
    <mergeCell ref="D56:O56"/>
    <mergeCell ref="P56:S56"/>
    <mergeCell ref="T56:U56"/>
    <mergeCell ref="V56:W56"/>
    <mergeCell ref="A55:C55"/>
    <mergeCell ref="D55:O55"/>
    <mergeCell ref="P55:S55"/>
    <mergeCell ref="AL51:AM51"/>
    <mergeCell ref="A54:C54"/>
    <mergeCell ref="D54:O54"/>
    <mergeCell ref="P54:S54"/>
    <mergeCell ref="AJ51:AK51"/>
    <mergeCell ref="T54:U54"/>
    <mergeCell ref="V54:W54"/>
    <mergeCell ref="X54:Y54"/>
    <mergeCell ref="Z54:AA54"/>
    <mergeCell ref="AB54:AC54"/>
    <mergeCell ref="T51:U51"/>
    <mergeCell ref="V51:W51"/>
    <mergeCell ref="X51:Y51"/>
    <mergeCell ref="AD51:AE51"/>
    <mergeCell ref="AF51:AG51"/>
    <mergeCell ref="AH51:AI51"/>
    <mergeCell ref="AL54:AM54"/>
    <mergeCell ref="AD54:AE54"/>
    <mergeCell ref="AF54:AG54"/>
    <mergeCell ref="AH54:AI54"/>
    <mergeCell ref="AJ54:AK54"/>
    <mergeCell ref="AL53:AM53"/>
    <mergeCell ref="P53:S53"/>
    <mergeCell ref="T53:U53"/>
    <mergeCell ref="V53:W53"/>
    <mergeCell ref="AJ53:AK53"/>
    <mergeCell ref="X53:Y53"/>
    <mergeCell ref="AD53:AE53"/>
    <mergeCell ref="AF53:AG53"/>
    <mergeCell ref="AH53:AI53"/>
    <mergeCell ref="Z53:AA53"/>
    <mergeCell ref="AB53:AC53"/>
    <mergeCell ref="D51:I52"/>
    <mergeCell ref="L51:S51"/>
    <mergeCell ref="Z51:AA51"/>
    <mergeCell ref="AB51:AC51"/>
    <mergeCell ref="L52:S52"/>
    <mergeCell ref="T52:U52"/>
    <mergeCell ref="V52:W52"/>
    <mergeCell ref="X52:Y52"/>
    <mergeCell ref="Z52:AA52"/>
    <mergeCell ref="AB52:AC52"/>
    <mergeCell ref="AD43:AE43"/>
    <mergeCell ref="AF43:AG43"/>
    <mergeCell ref="AH43:AI43"/>
    <mergeCell ref="AJ50:AK50"/>
    <mergeCell ref="AL44:AM45"/>
    <mergeCell ref="AL43:AM43"/>
    <mergeCell ref="AD44:AE45"/>
    <mergeCell ref="AF44:AG45"/>
    <mergeCell ref="AH44:AI45"/>
    <mergeCell ref="AJ49:AK49"/>
    <mergeCell ref="AL52:AM52"/>
    <mergeCell ref="AF49:AG49"/>
    <mergeCell ref="AD52:AE52"/>
    <mergeCell ref="AF52:AG52"/>
    <mergeCell ref="AH52:AI52"/>
    <mergeCell ref="AJ52:AK52"/>
    <mergeCell ref="V49:W49"/>
    <mergeCell ref="X49:Y49"/>
    <mergeCell ref="X44:Y45"/>
    <mergeCell ref="AL49:AM49"/>
    <mergeCell ref="Z43:AA43"/>
    <mergeCell ref="AF50:AG50"/>
    <mergeCell ref="AH50:AI50"/>
    <mergeCell ref="AJ44:AK45"/>
    <mergeCell ref="Z44:AA45"/>
    <mergeCell ref="AB44:AC45"/>
    <mergeCell ref="L50:S50"/>
    <mergeCell ref="T50:U50"/>
    <mergeCell ref="V50:W50"/>
    <mergeCell ref="X50:Y50"/>
    <mergeCell ref="P45:S45"/>
    <mergeCell ref="B47:AM47"/>
    <mergeCell ref="D49:I50"/>
    <mergeCell ref="J49:K52"/>
    <mergeCell ref="L49:S49"/>
    <mergeCell ref="T49:U49"/>
    <mergeCell ref="Z49:AA49"/>
    <mergeCell ref="AB49:AC49"/>
    <mergeCell ref="AD49:AE49"/>
    <mergeCell ref="Z50:AA50"/>
    <mergeCell ref="AH49:AI49"/>
    <mergeCell ref="AL50:AM50"/>
    <mergeCell ref="AB50:AC50"/>
    <mergeCell ref="AD50:AE50"/>
    <mergeCell ref="P43:S43"/>
    <mergeCell ref="T43:U43"/>
    <mergeCell ref="V43:W43"/>
    <mergeCell ref="X43:Y43"/>
    <mergeCell ref="V42:W42"/>
    <mergeCell ref="D44:H44"/>
    <mergeCell ref="I44:O44"/>
    <mergeCell ref="P44:S44"/>
    <mergeCell ref="T44:U45"/>
    <mergeCell ref="V44:W45"/>
    <mergeCell ref="AL42:AM42"/>
    <mergeCell ref="AJ40:AK40"/>
    <mergeCell ref="AB43:AC43"/>
    <mergeCell ref="AL40:AM40"/>
    <mergeCell ref="AJ43:AK43"/>
    <mergeCell ref="AJ42:AK42"/>
    <mergeCell ref="AF42:AG42"/>
    <mergeCell ref="AH42:AI42"/>
    <mergeCell ref="AB42:AC42"/>
    <mergeCell ref="AD42:AE42"/>
    <mergeCell ref="AH41:AI41"/>
    <mergeCell ref="AJ41:AK41"/>
    <mergeCell ref="AL41:AM41"/>
    <mergeCell ref="D41:O41"/>
    <mergeCell ref="P41:S41"/>
    <mergeCell ref="T41:U41"/>
    <mergeCell ref="V41:W41"/>
    <mergeCell ref="Z41:AA41"/>
    <mergeCell ref="Z40:AA40"/>
    <mergeCell ref="D42:H42"/>
    <mergeCell ref="I42:O42"/>
    <mergeCell ref="P42:S42"/>
    <mergeCell ref="T42:U42"/>
    <mergeCell ref="X41:Y41"/>
    <mergeCell ref="X42:Y42"/>
    <mergeCell ref="Z42:AA42"/>
    <mergeCell ref="A40:C41"/>
    <mergeCell ref="D40:O40"/>
    <mergeCell ref="P40:S40"/>
    <mergeCell ref="T40:U40"/>
    <mergeCell ref="V40:W40"/>
    <mergeCell ref="X40:Y40"/>
    <mergeCell ref="AH39:AI39"/>
    <mergeCell ref="AB39:AC39"/>
    <mergeCell ref="AB41:AC41"/>
    <mergeCell ref="AD41:AE41"/>
    <mergeCell ref="AF41:AG41"/>
    <mergeCell ref="AD39:AE39"/>
    <mergeCell ref="AB40:AC40"/>
    <mergeCell ref="AD40:AE40"/>
    <mergeCell ref="AF40:AG40"/>
    <mergeCell ref="AH40:AI40"/>
    <mergeCell ref="AJ39:AK39"/>
    <mergeCell ref="AL38:AM38"/>
    <mergeCell ref="T39:U39"/>
    <mergeCell ref="V39:W39"/>
    <mergeCell ref="X39:Y39"/>
    <mergeCell ref="Z39:AA39"/>
    <mergeCell ref="AL39:AM39"/>
    <mergeCell ref="AH38:AI38"/>
    <mergeCell ref="AJ38:AK38"/>
    <mergeCell ref="V38:W38"/>
    <mergeCell ref="AB38:AC38"/>
    <mergeCell ref="AD38:AE38"/>
    <mergeCell ref="AF38:AG38"/>
    <mergeCell ref="AD37:AE37"/>
    <mergeCell ref="A39:C39"/>
    <mergeCell ref="D39:O39"/>
    <mergeCell ref="P39:S39"/>
    <mergeCell ref="X38:Y38"/>
    <mergeCell ref="AF39:AG39"/>
    <mergeCell ref="AB37:AC37"/>
    <mergeCell ref="A37:C37"/>
    <mergeCell ref="P37:S37"/>
    <mergeCell ref="T37:U37"/>
    <mergeCell ref="V37:W37"/>
    <mergeCell ref="AF37:AG37"/>
    <mergeCell ref="A38:C38"/>
    <mergeCell ref="D38:O38"/>
    <mergeCell ref="P38:S38"/>
    <mergeCell ref="T38:U38"/>
    <mergeCell ref="Z38:AA38"/>
    <mergeCell ref="X37:Y37"/>
    <mergeCell ref="Z37:AA37"/>
    <mergeCell ref="X36:Y36"/>
    <mergeCell ref="Z36:AA36"/>
    <mergeCell ref="D35:I36"/>
    <mergeCell ref="L35:S35"/>
    <mergeCell ref="T35:U35"/>
    <mergeCell ref="V35:W35"/>
    <mergeCell ref="AD34:AE34"/>
    <mergeCell ref="AF34:AG34"/>
    <mergeCell ref="X35:Y35"/>
    <mergeCell ref="AL35:AM35"/>
    <mergeCell ref="L36:S36"/>
    <mergeCell ref="AH37:AI37"/>
    <mergeCell ref="AJ37:AK37"/>
    <mergeCell ref="AB36:AC36"/>
    <mergeCell ref="T36:U36"/>
    <mergeCell ref="V36:W36"/>
    <mergeCell ref="AD36:AE36"/>
    <mergeCell ref="AF36:AG36"/>
    <mergeCell ref="AH36:AI36"/>
    <mergeCell ref="Z35:AA35"/>
    <mergeCell ref="AB35:AC35"/>
    <mergeCell ref="AD35:AE35"/>
    <mergeCell ref="AF35:AG35"/>
    <mergeCell ref="AH35:AI35"/>
    <mergeCell ref="AJ35:AK35"/>
    <mergeCell ref="AJ36:AK36"/>
    <mergeCell ref="AL36:AM36"/>
    <mergeCell ref="AH33:AI33"/>
    <mergeCell ref="AJ33:AK33"/>
    <mergeCell ref="AL37:AM37"/>
    <mergeCell ref="AH34:AI34"/>
    <mergeCell ref="AJ34:AK34"/>
    <mergeCell ref="AL34:AM34"/>
    <mergeCell ref="AD33:AE33"/>
    <mergeCell ref="AF33:AG33"/>
    <mergeCell ref="AF27:AG27"/>
    <mergeCell ref="AH27:AI27"/>
    <mergeCell ref="AH28:AI29"/>
    <mergeCell ref="AD28:AE29"/>
    <mergeCell ref="AF28:AG29"/>
    <mergeCell ref="AL28:AM29"/>
    <mergeCell ref="P29:S29"/>
    <mergeCell ref="B31:AM31"/>
    <mergeCell ref="D33:I34"/>
    <mergeCell ref="J33:K36"/>
    <mergeCell ref="L33:S33"/>
    <mergeCell ref="T33:U33"/>
    <mergeCell ref="V33:W33"/>
    <mergeCell ref="AL33:AM33"/>
    <mergeCell ref="L34:S34"/>
    <mergeCell ref="Z33:AA33"/>
    <mergeCell ref="AB33:AC33"/>
    <mergeCell ref="T34:U34"/>
    <mergeCell ref="V34:W34"/>
    <mergeCell ref="X34:Y34"/>
    <mergeCell ref="Z34:AA34"/>
    <mergeCell ref="X33:Y33"/>
    <mergeCell ref="AB34:AC34"/>
    <mergeCell ref="AL27:AM27"/>
    <mergeCell ref="AD26:AE26"/>
    <mergeCell ref="AF26:AG26"/>
    <mergeCell ref="AL26:AM26"/>
    <mergeCell ref="AD27:AE27"/>
    <mergeCell ref="AH26:AI26"/>
    <mergeCell ref="AJ26:AK26"/>
    <mergeCell ref="Z28:AA29"/>
    <mergeCell ref="AB28:AC29"/>
    <mergeCell ref="D28:H28"/>
    <mergeCell ref="I28:O28"/>
    <mergeCell ref="P28:S28"/>
    <mergeCell ref="T28:U29"/>
    <mergeCell ref="AJ28:AK29"/>
    <mergeCell ref="P27:S27"/>
    <mergeCell ref="T27:U27"/>
    <mergeCell ref="V27:W27"/>
    <mergeCell ref="X27:Y27"/>
    <mergeCell ref="Z27:AA27"/>
    <mergeCell ref="AB27:AC27"/>
    <mergeCell ref="AJ27:AK27"/>
    <mergeCell ref="V28:W29"/>
    <mergeCell ref="X28:Y29"/>
    <mergeCell ref="X26:Y26"/>
    <mergeCell ref="Z26:AA26"/>
    <mergeCell ref="AB26:AC26"/>
    <mergeCell ref="D25:O25"/>
    <mergeCell ref="P25:S25"/>
    <mergeCell ref="T25:U25"/>
    <mergeCell ref="V25:W25"/>
    <mergeCell ref="X25:Y25"/>
    <mergeCell ref="Z25:AA25"/>
    <mergeCell ref="D26:H26"/>
    <mergeCell ref="A24:C25"/>
    <mergeCell ref="D24:O24"/>
    <mergeCell ref="P24:S24"/>
    <mergeCell ref="T24:U24"/>
    <mergeCell ref="T26:U26"/>
    <mergeCell ref="V26:W26"/>
    <mergeCell ref="I26:O26"/>
    <mergeCell ref="P26:S26"/>
    <mergeCell ref="V24:W24"/>
    <mergeCell ref="X24:Y24"/>
    <mergeCell ref="AL25:AM25"/>
    <mergeCell ref="AF24:AG24"/>
    <mergeCell ref="AH24:AI24"/>
    <mergeCell ref="AJ24:AK24"/>
    <mergeCell ref="AL24:AM24"/>
    <mergeCell ref="Z23:AA23"/>
    <mergeCell ref="AB23:AC23"/>
    <mergeCell ref="AD23:AE23"/>
    <mergeCell ref="AD25:AE25"/>
    <mergeCell ref="AB25:AC25"/>
    <mergeCell ref="Z24:AA24"/>
    <mergeCell ref="AB24:AC24"/>
    <mergeCell ref="AL23:AM23"/>
    <mergeCell ref="A22:C22"/>
    <mergeCell ref="D22:O22"/>
    <mergeCell ref="P22:S22"/>
    <mergeCell ref="T22:U22"/>
    <mergeCell ref="A23:C23"/>
    <mergeCell ref="D23:O23"/>
    <mergeCell ref="P23:S23"/>
    <mergeCell ref="T23:U23"/>
    <mergeCell ref="V23:W23"/>
    <mergeCell ref="AJ23:AK23"/>
    <mergeCell ref="AH25:AI25"/>
    <mergeCell ref="AD24:AE24"/>
    <mergeCell ref="AF25:AG25"/>
    <mergeCell ref="AJ25:AK25"/>
    <mergeCell ref="AF23:AG23"/>
    <mergeCell ref="AH23:AI23"/>
    <mergeCell ref="X23:Y23"/>
    <mergeCell ref="AL21:AM21"/>
    <mergeCell ref="AF22:AG22"/>
    <mergeCell ref="AH22:AI22"/>
    <mergeCell ref="AJ22:AK22"/>
    <mergeCell ref="AD22:AE22"/>
    <mergeCell ref="Z21:AA21"/>
    <mergeCell ref="AB21:AC21"/>
    <mergeCell ref="AL22:AM22"/>
    <mergeCell ref="AF21:AG21"/>
    <mergeCell ref="AH19:AI19"/>
    <mergeCell ref="AJ19:AK19"/>
    <mergeCell ref="V22:W22"/>
    <mergeCell ref="X22:Y22"/>
    <mergeCell ref="Z22:AA22"/>
    <mergeCell ref="AB22:AC22"/>
    <mergeCell ref="AD21:AE21"/>
    <mergeCell ref="AH21:AI21"/>
    <mergeCell ref="AJ21:AK21"/>
    <mergeCell ref="A21:C21"/>
    <mergeCell ref="P21:S21"/>
    <mergeCell ref="T21:U21"/>
    <mergeCell ref="V21:W21"/>
    <mergeCell ref="AD19:AE19"/>
    <mergeCell ref="AF19:AG19"/>
    <mergeCell ref="Z20:AA20"/>
    <mergeCell ref="AB20:AC20"/>
    <mergeCell ref="L20:S20"/>
    <mergeCell ref="T20:U20"/>
    <mergeCell ref="V20:W20"/>
    <mergeCell ref="X20:Y20"/>
    <mergeCell ref="X21:Y21"/>
    <mergeCell ref="D14:H14"/>
    <mergeCell ref="I14:S14"/>
    <mergeCell ref="T14:U14"/>
    <mergeCell ref="V14:W14"/>
    <mergeCell ref="X14:Y14"/>
    <mergeCell ref="D15:H15"/>
    <mergeCell ref="I15:S15"/>
    <mergeCell ref="T15:U15"/>
    <mergeCell ref="V15:W15"/>
    <mergeCell ref="AH20:AI20"/>
    <mergeCell ref="D19:I20"/>
    <mergeCell ref="L19:S19"/>
    <mergeCell ref="T19:U19"/>
    <mergeCell ref="V19:W19"/>
    <mergeCell ref="X19:Y19"/>
    <mergeCell ref="Z19:AA19"/>
    <mergeCell ref="AB19:AC19"/>
    <mergeCell ref="AD20:AE20"/>
    <mergeCell ref="AF20:AG20"/>
    <mergeCell ref="AJ17:AK17"/>
    <mergeCell ref="AJ18:AK18"/>
    <mergeCell ref="AL18:AM18"/>
    <mergeCell ref="D17:I18"/>
    <mergeCell ref="J17:K20"/>
    <mergeCell ref="AH18:AI18"/>
    <mergeCell ref="Z17:AA17"/>
    <mergeCell ref="AB17:AC17"/>
    <mergeCell ref="AD17:AE17"/>
    <mergeCell ref="AF17:AG17"/>
    <mergeCell ref="Z18:AA18"/>
    <mergeCell ref="X15:Y15"/>
    <mergeCell ref="Z15:AA15"/>
    <mergeCell ref="AJ20:AK20"/>
    <mergeCell ref="AL20:AM20"/>
    <mergeCell ref="AL19:AM19"/>
    <mergeCell ref="AB18:AC18"/>
    <mergeCell ref="AH17:AI17"/>
    <mergeCell ref="AD18:AE18"/>
    <mergeCell ref="AF18:AG18"/>
    <mergeCell ref="L17:S17"/>
    <mergeCell ref="T17:U17"/>
    <mergeCell ref="V17:W17"/>
    <mergeCell ref="X17:Y17"/>
    <mergeCell ref="T18:U18"/>
    <mergeCell ref="V18:W18"/>
    <mergeCell ref="X18:Y18"/>
    <mergeCell ref="L18:S18"/>
    <mergeCell ref="AJ15:AK15"/>
    <mergeCell ref="AL15:AM15"/>
    <mergeCell ref="AJ13:AK13"/>
    <mergeCell ref="AL13:AM13"/>
    <mergeCell ref="AL14:AM14"/>
    <mergeCell ref="AJ14:AK14"/>
    <mergeCell ref="AL17:AM17"/>
    <mergeCell ref="Z14:AA14"/>
    <mergeCell ref="AF15:AG15"/>
    <mergeCell ref="AH15:AI15"/>
    <mergeCell ref="AF14:AG14"/>
    <mergeCell ref="AH14:AI14"/>
    <mergeCell ref="AB15:AC15"/>
    <mergeCell ref="AD15:AE15"/>
    <mergeCell ref="AB14:AC14"/>
    <mergeCell ref="AD14:AE14"/>
    <mergeCell ref="AL12:AM12"/>
    <mergeCell ref="D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H12:AI12"/>
    <mergeCell ref="AJ12:AK12"/>
    <mergeCell ref="A12:C12"/>
    <mergeCell ref="D12:S12"/>
    <mergeCell ref="T12:U12"/>
    <mergeCell ref="V12:W12"/>
    <mergeCell ref="X12:Y12"/>
    <mergeCell ref="Z12:AA12"/>
    <mergeCell ref="AB12:AC12"/>
    <mergeCell ref="AD12:AE12"/>
    <mergeCell ref="AF12:AG12"/>
    <mergeCell ref="AJ11:AK11"/>
    <mergeCell ref="A1:AM1"/>
    <mergeCell ref="O7:Q7"/>
    <mergeCell ref="A9:C9"/>
    <mergeCell ref="A10:C10"/>
    <mergeCell ref="D10:S10"/>
    <mergeCell ref="T10:AM10"/>
    <mergeCell ref="A11:C11"/>
    <mergeCell ref="T11:U11"/>
    <mergeCell ref="V11:W11"/>
    <mergeCell ref="X11:Y11"/>
    <mergeCell ref="AL11:AM11"/>
    <mergeCell ref="Z11:AA11"/>
    <mergeCell ref="AB11:AC11"/>
    <mergeCell ref="AD11:AE11"/>
    <mergeCell ref="AF11:AG11"/>
    <mergeCell ref="AH11:AI1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оз.пшениця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2017-11-27T10:06:01Z</dcterms:modified>
</cp:coreProperties>
</file>