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V44"/>
  <c r="X44"/>
  <c r="Z44"/>
  <c r="AB44"/>
  <c r="AD44"/>
  <c r="AF44"/>
  <c r="AH44"/>
  <c r="AJ44"/>
  <c r="AL44"/>
  <c r="T45"/>
  <c r="V45"/>
  <c r="X45"/>
  <c r="Z45"/>
  <c r="AB45"/>
  <c r="AD45"/>
  <c r="AF45"/>
  <c r="AH45"/>
  <c r="AJ45"/>
  <c r="AL45"/>
  <c r="T46"/>
  <c r="V46"/>
  <c r="X46"/>
  <c r="Z46"/>
  <c r="AB46"/>
  <c r="AD46"/>
  <c r="AF46"/>
  <c r="AH46"/>
  <c r="AJ46"/>
  <c r="AL46"/>
  <c r="T47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D60"/>
  <c r="AD61"/>
  <c r="AD62"/>
  <c r="AL60"/>
  <c r="AL61"/>
  <c r="AL62"/>
  <c r="AJ60"/>
  <c r="AJ61"/>
  <c r="AJ62"/>
  <c r="Z60"/>
  <c r="Z61"/>
  <c r="Z62"/>
  <c r="V60"/>
  <c r="V61"/>
  <c r="V62"/>
  <c r="V47"/>
  <c r="X47"/>
  <c r="Z47"/>
  <c r="AB47"/>
  <c r="AD47"/>
  <c r="AF47"/>
  <c r="AH47"/>
  <c r="AJ47"/>
  <c r="AL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<sst xmlns="http://schemas.openxmlformats.org/spreadsheetml/2006/main" count="148" uniqueCount="93">
  <si>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</si>
  <si>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</si>
  <si>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</si>
  <si>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</si>
  <si>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</si>
  <si>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</si>
  <si>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</si>
  <si>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</si>
  <si>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</si>
  <si>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</si>
  <si>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</si>
  <si>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</si>
  <si>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</si>
  <si>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</si>
  <si>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</si>
  <si>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</si>
  <si>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</si>
  <si>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</si>
  <si>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</si>
  <si>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</si>
  <si>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</si>
  <si>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</si>
  <si>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</si>
  <si>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</si>
  <si>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</si>
  <si>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</si>
  <si>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</si>
  <si>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</si>
  <si>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</si>
  <si>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</si>
  <si>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</si>
  <si>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</si>
  <si>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</si>
  <si>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</si>
  <si>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</si>
  <si>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</si>
  <si>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</si>
  <si>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</si>
  <si>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</si>
  <si>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</si>
  <si>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</si>
  <si>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</si>
  <si>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</si>
  <si>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</si>
  <si>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</si>
  <si>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№80    </t>
    </r>
  </si>
  <si>
    <t>22.8</t>
  </si>
  <si>
    <t>15.8</t>
  </si>
  <si>
    <t>20.7</t>
  </si>
  <si>
    <t>23.5</t>
  </si>
  <si>
    <t>0.0</t>
  </si>
  <si>
    <t>Примітка:  н.ф.н.</t>
  </si>
  <si>
    <t>22.1</t>
  </si>
  <si>
    <t>21.1</t>
  </si>
  <si>
    <t>22.6</t>
  </si>
  <si>
    <t>18.8</t>
  </si>
  <si>
    <t>19.2</t>
  </si>
  <si>
    <t>21.6</t>
  </si>
  <si>
    <t>22.5</t>
  </si>
  <si>
    <t>17.6</t>
  </si>
  <si>
    <t>21.0</t>
  </si>
  <si>
    <t>19.9</t>
  </si>
  <si>
    <t>22.9</t>
  </si>
  <si>
    <t>24.3</t>
  </si>
  <si>
    <t>24.9</t>
  </si>
  <si>
    <t>25.3</t>
  </si>
  <si>
    <t>25.4</t>
  </si>
  <si>
    <t>23.6</t>
  </si>
  <si>
    <t>24.1</t>
  </si>
  <si>
    <t>25.1</t>
  </si>
  <si>
    <t>24.7</t>
  </si>
  <si>
    <t>25.6</t>
  </si>
  <si>
    <t>18.5</t>
  </si>
  <si>
    <t>18.4</t>
  </si>
  <si>
    <t>20.4</t>
  </si>
  <si>
    <t>19.6</t>
  </si>
  <si>
    <t>21.7</t>
  </si>
  <si>
    <t>0.1</t>
  </si>
  <si>
    <t>7.2</t>
  </si>
  <si>
    <t>2.3</t>
  </si>
  <si>
    <t>14.0</t>
  </si>
  <si>
    <t>0.6</t>
  </si>
  <si>
    <t>1.6</t>
  </si>
  <si>
    <t>10.8</t>
  </si>
  <si>
    <t>27.0</t>
  </si>
  <si>
    <t>9.5</t>
  </si>
  <si>
    <t>3.0</t>
  </si>
  <si>
    <t>12.5</t>
  </si>
  <si>
    <t>Примітка:  кінець цвітіння</t>
  </si>
  <si>
    <t>0,1</t>
  </si>
  <si>
    <t>9.7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</si>
  <si>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</si>
  <si>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Примітка :  достигання  24.06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</si>
</sst>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6" workbookViewId="0">
      <selection activeCell="I61" sqref="I61:O61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43</v>
      </c>
      <c r="AH2" s="159"/>
      <c r="AI2" s="159"/>
      <c r="AJ2" s="160"/>
      <c r="AK2" s="2"/>
      <c r="AL2" s="2"/>
      <c r="AM2" s="2"/>
    </row>
    <row r="3" spans="1:39" ht="18.75">
      <c r="A3" s="161" t="s">
        <v>42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41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35</v>
      </c>
      <c r="P10" s="163"/>
      <c r="Q10" s="163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8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33</v>
      </c>
      <c r="B13" s="90"/>
      <c r="C13" s="91"/>
      <c r="D13" s="89" t="s">
        <v>32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31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30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75" customHeight="1" thickBot="1">
      <c r="A16" s="27"/>
      <c r="B16" s="4"/>
      <c r="C16" s="29"/>
      <c r="D16" s="99" t="s">
        <v>29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75" customHeight="1" thickBot="1">
      <c r="A17" s="27"/>
      <c r="B17" s="4"/>
      <c r="C17" s="29"/>
      <c r="D17" s="92" t="s">
        <v>15</v>
      </c>
      <c r="E17" s="93"/>
      <c r="F17" s="93"/>
      <c r="G17" s="93"/>
      <c r="H17" s="94"/>
      <c r="I17" s="99" t="s">
        <v>28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75" customHeight="1" thickBot="1">
      <c r="A18" s="24"/>
      <c r="B18" s="6"/>
      <c r="C18" s="22"/>
      <c r="D18" s="81" t="s">
        <v>12</v>
      </c>
      <c r="E18" s="82"/>
      <c r="F18" s="82"/>
      <c r="G18" s="82"/>
      <c r="H18" s="83"/>
      <c r="I18" s="99" t="s">
        <v>27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25</v>
      </c>
      <c r="E20" s="113"/>
      <c r="F20" s="113"/>
      <c r="G20" s="113"/>
      <c r="H20" s="113"/>
      <c r="I20" s="114"/>
      <c r="J20" s="135" t="s">
        <v>24</v>
      </c>
      <c r="K20" s="136"/>
      <c r="L20" s="118" t="s">
        <v>22</v>
      </c>
      <c r="M20" s="119"/>
      <c r="N20" s="119"/>
      <c r="O20" s="119"/>
      <c r="P20" s="119"/>
      <c r="Q20" s="119"/>
      <c r="R20" s="119"/>
      <c r="S20" s="120"/>
      <c r="T20" s="134">
        <v>33.799999999999997</v>
      </c>
      <c r="U20" s="133"/>
      <c r="V20" s="132">
        <v>34.4</v>
      </c>
      <c r="W20" s="133"/>
      <c r="X20" s="132">
        <v>30.2</v>
      </c>
      <c r="Y20" s="133"/>
      <c r="Z20" s="132">
        <v>38.799999999999997</v>
      </c>
      <c r="AA20" s="133"/>
      <c r="AB20" s="132">
        <v>33.5</v>
      </c>
      <c r="AC20" s="133"/>
      <c r="AD20" s="132">
        <v>32.200000000000003</v>
      </c>
      <c r="AE20" s="133"/>
      <c r="AF20" s="132">
        <v>37</v>
      </c>
      <c r="AG20" s="133"/>
      <c r="AH20" s="132">
        <v>35.9</v>
      </c>
      <c r="AI20" s="133"/>
      <c r="AJ20" s="132">
        <v>32.4</v>
      </c>
      <c r="AK20" s="133"/>
      <c r="AL20" s="132">
        <v>37.799999999999997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7"/>
      <c r="K21" s="138"/>
      <c r="L21" s="124" t="s">
        <v>21</v>
      </c>
      <c r="M21" s="125"/>
      <c r="N21" s="125"/>
      <c r="O21" s="125"/>
      <c r="P21" s="125"/>
      <c r="Q21" s="125"/>
      <c r="R21" s="125"/>
      <c r="S21" s="126"/>
      <c r="T21" s="121">
        <v>28.7</v>
      </c>
      <c r="U21" s="122"/>
      <c r="V21" s="123">
        <v>29.4</v>
      </c>
      <c r="W21" s="122"/>
      <c r="X21" s="123">
        <v>25.2</v>
      </c>
      <c r="Y21" s="122"/>
      <c r="Z21" s="123">
        <v>31.5</v>
      </c>
      <c r="AA21" s="122"/>
      <c r="AB21" s="123">
        <v>27.5</v>
      </c>
      <c r="AC21" s="122"/>
      <c r="AD21" s="123">
        <v>26.3</v>
      </c>
      <c r="AE21" s="122"/>
      <c r="AF21" s="123">
        <v>30.4</v>
      </c>
      <c r="AG21" s="122"/>
      <c r="AH21" s="123">
        <v>29.3</v>
      </c>
      <c r="AI21" s="122"/>
      <c r="AJ21" s="123">
        <v>26.2</v>
      </c>
      <c r="AK21" s="122"/>
      <c r="AL21" s="123">
        <v>30.4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23</v>
      </c>
      <c r="E22" s="113"/>
      <c r="F22" s="113"/>
      <c r="G22" s="113"/>
      <c r="H22" s="113"/>
      <c r="I22" s="114"/>
      <c r="J22" s="137"/>
      <c r="K22" s="138"/>
      <c r="L22" s="118" t="s">
        <v>22</v>
      </c>
      <c r="M22" s="119"/>
      <c r="N22" s="119"/>
      <c r="O22" s="119"/>
      <c r="P22" s="119"/>
      <c r="Q22" s="119"/>
      <c r="R22" s="119"/>
      <c r="S22" s="120"/>
      <c r="T22" s="121">
        <v>32.299999999999997</v>
      </c>
      <c r="U22" s="122"/>
      <c r="V22" s="123">
        <v>34</v>
      </c>
      <c r="W22" s="122"/>
      <c r="X22" s="123">
        <v>32.1</v>
      </c>
      <c r="Y22" s="122"/>
      <c r="Z22" s="123">
        <v>36.9</v>
      </c>
      <c r="AA22" s="122"/>
      <c r="AB22" s="123">
        <v>39</v>
      </c>
      <c r="AC22" s="122"/>
      <c r="AD22" s="123">
        <v>31.4</v>
      </c>
      <c r="AE22" s="122"/>
      <c r="AF22" s="123">
        <v>34.9</v>
      </c>
      <c r="AG22" s="122"/>
      <c r="AH22" s="123">
        <v>33.299999999999997</v>
      </c>
      <c r="AI22" s="122"/>
      <c r="AJ22" s="123">
        <v>38.9</v>
      </c>
      <c r="AK22" s="122"/>
      <c r="AL22" s="123">
        <v>35.200000000000003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9"/>
      <c r="K23" s="140"/>
      <c r="L23" s="124" t="s">
        <v>21</v>
      </c>
      <c r="M23" s="125"/>
      <c r="N23" s="125"/>
      <c r="O23" s="125"/>
      <c r="P23" s="125"/>
      <c r="Q23" s="125"/>
      <c r="R23" s="125"/>
      <c r="S23" s="126"/>
      <c r="T23" s="127">
        <v>27.1</v>
      </c>
      <c r="U23" s="128"/>
      <c r="V23" s="129">
        <v>29.4</v>
      </c>
      <c r="W23" s="128"/>
      <c r="X23" s="129">
        <v>26.4</v>
      </c>
      <c r="Y23" s="128"/>
      <c r="Z23" s="129">
        <v>30.3</v>
      </c>
      <c r="AA23" s="128"/>
      <c r="AB23" s="129">
        <v>31.7</v>
      </c>
      <c r="AC23" s="128"/>
      <c r="AD23" s="129">
        <v>25.4</v>
      </c>
      <c r="AE23" s="128"/>
      <c r="AF23" s="129">
        <v>28.4</v>
      </c>
      <c r="AG23" s="128"/>
      <c r="AH23" s="129">
        <v>27.4</v>
      </c>
      <c r="AI23" s="128"/>
      <c r="AJ23" s="129">
        <v>31.8</v>
      </c>
      <c r="AK23" s="128"/>
      <c r="AL23" s="129">
        <v>28.6</v>
      </c>
      <c r="AM23" s="131"/>
    </row>
    <row r="24" spans="1:63" ht="18.7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17.770034843205568</v>
      </c>
      <c r="U24" s="155"/>
      <c r="V24" s="154">
        <f>(V20-V21)/V21*100</f>
        <v>17.006802721088434</v>
      </c>
      <c r="W24" s="155"/>
      <c r="X24" s="154">
        <f>(X20-X21)/X21*100</f>
        <v>19.841269841269842</v>
      </c>
      <c r="Y24" s="155"/>
      <c r="Z24" s="154">
        <f>(Z20-Z21)/Z21*100</f>
        <v>23.174603174603163</v>
      </c>
      <c r="AA24" s="155"/>
      <c r="AB24" s="154">
        <f>(AB20-AB21)/AB21*100</f>
        <v>21.818181818181817</v>
      </c>
      <c r="AC24" s="155"/>
      <c r="AD24" s="154">
        <f>(AD20-AD21)/AD21*100</f>
        <v>22.433460076045638</v>
      </c>
      <c r="AE24" s="155"/>
      <c r="AF24" s="154">
        <f>(AF20-AF21)/AF21*100</f>
        <v>21.71052631578948</v>
      </c>
      <c r="AG24" s="155"/>
      <c r="AH24" s="154">
        <f>(AH20-AH21)/AH21*100</f>
        <v>22.525597269624566</v>
      </c>
      <c r="AI24" s="155"/>
      <c r="AJ24" s="154">
        <f>(AJ20-AJ21)/AJ21*100</f>
        <v>23.664122137404579</v>
      </c>
      <c r="AK24" s="155"/>
      <c r="AL24" s="154">
        <f>(AL20-AL21)/AL21*100</f>
        <v>24.34210526315789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75" customHeight="1" thickBot="1">
      <c r="A25" s="89"/>
      <c r="B25" s="90"/>
      <c r="C25" s="91"/>
      <c r="D25" s="89" t="s">
        <v>20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19.188191881918804</v>
      </c>
      <c r="U25" s="155"/>
      <c r="V25" s="154">
        <f>(V22-V23)/V23*100</f>
        <v>15.646258503401366</v>
      </c>
      <c r="W25" s="155"/>
      <c r="X25" s="154">
        <f>(X22-X23)/X23*100</f>
        <v>21.590909090909101</v>
      </c>
      <c r="Y25" s="155"/>
      <c r="Z25" s="154">
        <f>(Z22-Z23)/Z23*100</f>
        <v>21.782178217821773</v>
      </c>
      <c r="AA25" s="155"/>
      <c r="AB25" s="154">
        <f>(AB22-AB23)/AB23*100</f>
        <v>23.028391167192432</v>
      </c>
      <c r="AC25" s="155"/>
      <c r="AD25" s="154">
        <f>(AD22-AD23)/AD23*100</f>
        <v>23.622047244094489</v>
      </c>
      <c r="AE25" s="155"/>
      <c r="AF25" s="154">
        <f>(AF22-AF23)/AF23*100</f>
        <v>22.887323943661972</v>
      </c>
      <c r="AG25" s="155"/>
      <c r="AH25" s="154">
        <f>(AH22-AH23)/AH23*100</f>
        <v>21.532846715328464</v>
      </c>
      <c r="AI25" s="155"/>
      <c r="AJ25" s="154">
        <f>(AJ22-AJ23)/AJ23*100</f>
        <v>22.327044025157225</v>
      </c>
      <c r="AK25" s="155"/>
      <c r="AL25" s="154">
        <f>(AL22-AL23)/AL23*100</f>
        <v>23.07692307692308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75" customHeight="1" thickBot="1">
      <c r="A26" s="142"/>
      <c r="B26" s="82"/>
      <c r="C26" s="83"/>
      <c r="D26" s="89" t="s">
        <v>19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04">
        <v>43259</v>
      </c>
      <c r="B27" s="105"/>
      <c r="C27" s="106"/>
      <c r="D27" s="89" t="s">
        <v>18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07"/>
      <c r="B28" s="108"/>
      <c r="C28" s="109"/>
      <c r="D28" s="81" t="s">
        <v>17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16</v>
      </c>
      <c r="Q28" s="100"/>
      <c r="R28" s="100"/>
      <c r="S28" s="101"/>
      <c r="T28" s="151">
        <f>(T24+T25)/2</f>
        <v>18.479113362562188</v>
      </c>
      <c r="U28" s="152"/>
      <c r="V28" s="151">
        <f>(V24+V25)/2</f>
        <v>16.326530612244902</v>
      </c>
      <c r="W28" s="152"/>
      <c r="X28" s="151">
        <f>(X24+X25)/2</f>
        <v>20.716089466089471</v>
      </c>
      <c r="Y28" s="152"/>
      <c r="Z28" s="151">
        <f>(Z24+Z25)/2</f>
        <v>22.478390696212468</v>
      </c>
      <c r="AA28" s="152"/>
      <c r="AB28" s="151">
        <f>(AB24+AB25)/2</f>
        <v>22.423286492687126</v>
      </c>
      <c r="AC28" s="152"/>
      <c r="AD28" s="151">
        <f>(AD24+AD25)/2</f>
        <v>23.027753660070061</v>
      </c>
      <c r="AE28" s="152"/>
      <c r="AF28" s="151">
        <f>(AF24+AF25)/2</f>
        <v>22.298925129725724</v>
      </c>
      <c r="AG28" s="152"/>
      <c r="AH28" s="151">
        <f>(AH24+AH25)/2</f>
        <v>22.029221992476515</v>
      </c>
      <c r="AI28" s="152"/>
      <c r="AJ28" s="151">
        <f>(AJ24+AJ25)/2</f>
        <v>22.995583081280902</v>
      </c>
      <c r="AK28" s="152"/>
      <c r="AL28" s="151">
        <f>(AL24+AL25)/2</f>
        <v>23.709514170040485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92" t="s">
        <v>15</v>
      </c>
      <c r="E29" s="93"/>
      <c r="F29" s="93"/>
      <c r="G29" s="93"/>
      <c r="H29" s="94"/>
      <c r="I29" s="99" t="s">
        <v>14</v>
      </c>
      <c r="J29" s="100"/>
      <c r="K29" s="100"/>
      <c r="L29" s="100"/>
      <c r="M29" s="100"/>
      <c r="N29" s="100"/>
      <c r="O29" s="101"/>
      <c r="P29" s="99" t="s">
        <v>13</v>
      </c>
      <c r="Q29" s="100"/>
      <c r="R29" s="100"/>
      <c r="S29" s="101"/>
      <c r="T29" s="143">
        <f>T28*T16</f>
        <v>19.957442431567163</v>
      </c>
      <c r="U29" s="144"/>
      <c r="V29" s="143">
        <f>V28*V16</f>
        <v>18.285714285714292</v>
      </c>
      <c r="W29" s="144"/>
      <c r="X29" s="143">
        <f>X28*X16</f>
        <v>22.373376623376629</v>
      </c>
      <c r="Y29" s="144"/>
      <c r="Z29" s="143">
        <f>Z28*Z16</f>
        <v>26.07493320760646</v>
      </c>
      <c r="AA29" s="144"/>
      <c r="AB29" s="143">
        <f>AB28*AB16</f>
        <v>26.90794379122455</v>
      </c>
      <c r="AC29" s="144"/>
      <c r="AD29" s="143">
        <f>AD28*AD16</f>
        <v>28.324137001886175</v>
      </c>
      <c r="AE29" s="144"/>
      <c r="AF29" s="143">
        <f>AF28*AF16</f>
        <v>28.096645663454414</v>
      </c>
      <c r="AG29" s="144"/>
      <c r="AH29" s="143">
        <f>AH28*AH16</f>
        <v>28.197404150369941</v>
      </c>
      <c r="AI29" s="144"/>
      <c r="AJ29" s="143">
        <f>AJ28*AJ16</f>
        <v>28.284567189975508</v>
      </c>
      <c r="AK29" s="144"/>
      <c r="AL29" s="143">
        <f>AL28*AL16</f>
        <v>28.451417004048583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13</v>
      </c>
      <c r="Q30" s="100"/>
      <c r="R30" s="100"/>
      <c r="S30" s="101"/>
      <c r="T30" s="143">
        <f>T29-T17</f>
        <v>4.5574424315671624</v>
      </c>
      <c r="U30" s="144"/>
      <c r="V30" s="143">
        <f>V29-V17</f>
        <v>2.3857142857142914</v>
      </c>
      <c r="W30" s="144"/>
      <c r="X30" s="143">
        <f>X29-X17</f>
        <v>7.0733766233766282</v>
      </c>
      <c r="Y30" s="144"/>
      <c r="Z30" s="143">
        <f>Z29-Z17</f>
        <v>9.5749332076064597</v>
      </c>
      <c r="AA30" s="144"/>
      <c r="AB30" s="143">
        <f>AB29-AB17</f>
        <v>9.9079437912245503</v>
      </c>
      <c r="AC30" s="144"/>
      <c r="AD30" s="143">
        <f>AD29-AD17</f>
        <v>10.824137001886175</v>
      </c>
      <c r="AE30" s="144"/>
      <c r="AF30" s="143">
        <f>AF29-AF17</f>
        <v>10.696645663454415</v>
      </c>
      <c r="AG30" s="144"/>
      <c r="AH30" s="143">
        <f>AH29-AH17</f>
        <v>10.797404150369942</v>
      </c>
      <c r="AI30" s="144"/>
      <c r="AJ30" s="143">
        <f>AJ29-AJ17</f>
        <v>11.984567189975508</v>
      </c>
      <c r="AK30" s="144"/>
      <c r="AL30" s="143">
        <f>AL29-AL17</f>
        <v>11.851417004048582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89" t="s">
        <v>12</v>
      </c>
      <c r="E31" s="90"/>
      <c r="F31" s="90"/>
      <c r="G31" s="90"/>
      <c r="H31" s="91"/>
      <c r="I31" s="89" t="s">
        <v>11</v>
      </c>
      <c r="J31" s="90"/>
      <c r="K31" s="90"/>
      <c r="L31" s="90"/>
      <c r="M31" s="90"/>
      <c r="N31" s="90"/>
      <c r="O31" s="91"/>
      <c r="P31" s="92" t="s">
        <v>10</v>
      </c>
      <c r="Q31" s="93"/>
      <c r="R31" s="93"/>
      <c r="S31" s="94"/>
      <c r="T31" s="145">
        <f>T30</f>
        <v>4.5574424315671624</v>
      </c>
      <c r="U31" s="146"/>
      <c r="V31" s="145">
        <f>T31+V30</f>
        <v>6.9431567172814539</v>
      </c>
      <c r="W31" s="146"/>
      <c r="X31" s="145">
        <f>V31+X30</f>
        <v>14.016533340658082</v>
      </c>
      <c r="Y31" s="146"/>
      <c r="Z31" s="145">
        <f>X31+Z30</f>
        <v>23.591466548264542</v>
      </c>
      <c r="AA31" s="146"/>
      <c r="AB31" s="145">
        <f>Z31+AB30</f>
        <v>33.499410339489089</v>
      </c>
      <c r="AC31" s="146"/>
      <c r="AD31" s="145">
        <f>AB31+AD30</f>
        <v>44.32354734137526</v>
      </c>
      <c r="AE31" s="146"/>
      <c r="AF31" s="145">
        <f>AD31+AF30</f>
        <v>55.020193004829679</v>
      </c>
      <c r="AG31" s="146"/>
      <c r="AH31" s="145">
        <f>AF31+AH30</f>
        <v>65.817597155199621</v>
      </c>
      <c r="AI31" s="146"/>
      <c r="AJ31" s="145">
        <f>AH31+AJ30</f>
        <v>77.802164345175129</v>
      </c>
      <c r="AK31" s="146"/>
      <c r="AL31" s="145">
        <f>AJ31+AL30</f>
        <v>89.653581349223714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9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51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25</v>
      </c>
      <c r="E36" s="113"/>
      <c r="F36" s="113"/>
      <c r="G36" s="113"/>
      <c r="H36" s="113"/>
      <c r="I36" s="114"/>
      <c r="J36" s="135" t="s">
        <v>24</v>
      </c>
      <c r="K36" s="136"/>
      <c r="L36" s="118" t="s">
        <v>26</v>
      </c>
      <c r="M36" s="119"/>
      <c r="N36" s="119"/>
      <c r="O36" s="119"/>
      <c r="P36" s="119"/>
      <c r="Q36" s="119"/>
      <c r="R36" s="119"/>
      <c r="S36" s="120"/>
      <c r="T36" s="134">
        <v>33.1</v>
      </c>
      <c r="U36" s="133"/>
      <c r="V36" s="132">
        <v>33.799999999999997</v>
      </c>
      <c r="W36" s="133"/>
      <c r="X36" s="132">
        <v>36.700000000000003</v>
      </c>
      <c r="Y36" s="133"/>
      <c r="Z36" s="132">
        <v>33.1</v>
      </c>
      <c r="AA36" s="133"/>
      <c r="AB36" s="132">
        <v>31.9</v>
      </c>
      <c r="AC36" s="133"/>
      <c r="AD36" s="132">
        <v>34.5</v>
      </c>
      <c r="AE36" s="133"/>
      <c r="AF36" s="132">
        <v>35.799999999999997</v>
      </c>
      <c r="AG36" s="133"/>
      <c r="AH36" s="132">
        <v>37.299999999999997</v>
      </c>
      <c r="AI36" s="133"/>
      <c r="AJ36" s="132">
        <v>31</v>
      </c>
      <c r="AK36" s="133"/>
      <c r="AL36" s="132">
        <v>38.9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7"/>
      <c r="K37" s="138"/>
      <c r="L37" s="124" t="s">
        <v>21</v>
      </c>
      <c r="M37" s="125"/>
      <c r="N37" s="125"/>
      <c r="O37" s="125"/>
      <c r="P37" s="125"/>
      <c r="Q37" s="125"/>
      <c r="R37" s="125"/>
      <c r="S37" s="126"/>
      <c r="T37" s="121">
        <v>28.2</v>
      </c>
      <c r="U37" s="122"/>
      <c r="V37" s="123">
        <v>29.7</v>
      </c>
      <c r="W37" s="122"/>
      <c r="X37" s="123">
        <v>30.5</v>
      </c>
      <c r="Y37" s="122"/>
      <c r="Z37" s="123">
        <v>27.1</v>
      </c>
      <c r="AA37" s="122"/>
      <c r="AB37" s="123">
        <v>26.3</v>
      </c>
      <c r="AC37" s="122"/>
      <c r="AD37" s="123">
        <v>28.4</v>
      </c>
      <c r="AE37" s="122"/>
      <c r="AF37" s="123">
        <v>29.3</v>
      </c>
      <c r="AG37" s="122"/>
      <c r="AH37" s="123">
        <v>30.5</v>
      </c>
      <c r="AI37" s="122"/>
      <c r="AJ37" s="123">
        <v>25.4</v>
      </c>
      <c r="AK37" s="122"/>
      <c r="AL37" s="123">
        <v>31.7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23</v>
      </c>
      <c r="E38" s="113"/>
      <c r="F38" s="113"/>
      <c r="G38" s="113"/>
      <c r="H38" s="113"/>
      <c r="I38" s="114"/>
      <c r="J38" s="137"/>
      <c r="K38" s="138"/>
      <c r="L38" s="118" t="s">
        <v>22</v>
      </c>
      <c r="M38" s="119"/>
      <c r="N38" s="119"/>
      <c r="O38" s="119"/>
      <c r="P38" s="119"/>
      <c r="Q38" s="119"/>
      <c r="R38" s="119"/>
      <c r="S38" s="120"/>
      <c r="T38" s="121">
        <v>31.6</v>
      </c>
      <c r="U38" s="122"/>
      <c r="V38" s="123">
        <v>34</v>
      </c>
      <c r="W38" s="122"/>
      <c r="X38" s="123">
        <v>37.4</v>
      </c>
      <c r="Y38" s="122"/>
      <c r="Z38" s="123">
        <v>30.7</v>
      </c>
      <c r="AA38" s="122"/>
      <c r="AB38" s="123">
        <v>36.700000000000003</v>
      </c>
      <c r="AC38" s="122"/>
      <c r="AD38" s="123">
        <v>34.6</v>
      </c>
      <c r="AE38" s="122"/>
      <c r="AF38" s="123">
        <v>38.799999999999997</v>
      </c>
      <c r="AG38" s="122"/>
      <c r="AH38" s="123">
        <v>33.299999999999997</v>
      </c>
      <c r="AI38" s="122"/>
      <c r="AJ38" s="123">
        <v>39</v>
      </c>
      <c r="AK38" s="122"/>
      <c r="AL38" s="123">
        <v>38.1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9"/>
      <c r="K39" s="140"/>
      <c r="L39" s="124" t="s">
        <v>21</v>
      </c>
      <c r="M39" s="125"/>
      <c r="N39" s="125"/>
      <c r="O39" s="125"/>
      <c r="P39" s="125"/>
      <c r="Q39" s="125"/>
      <c r="R39" s="125"/>
      <c r="S39" s="126"/>
      <c r="T39" s="127">
        <v>27.2</v>
      </c>
      <c r="U39" s="128"/>
      <c r="V39" s="129">
        <v>29.5</v>
      </c>
      <c r="W39" s="128"/>
      <c r="X39" s="129">
        <v>31.5</v>
      </c>
      <c r="Y39" s="128"/>
      <c r="Z39" s="129">
        <v>25.4</v>
      </c>
      <c r="AA39" s="128"/>
      <c r="AB39" s="129">
        <v>30</v>
      </c>
      <c r="AC39" s="128"/>
      <c r="AD39" s="129">
        <v>28.2</v>
      </c>
      <c r="AE39" s="128"/>
      <c r="AF39" s="129">
        <v>32</v>
      </c>
      <c r="AG39" s="128"/>
      <c r="AH39" s="129">
        <v>27.5</v>
      </c>
      <c r="AI39" s="128"/>
      <c r="AJ39" s="129">
        <v>31.7</v>
      </c>
      <c r="AK39" s="128"/>
      <c r="AL39" s="129">
        <v>30.8</v>
      </c>
      <c r="AM39" s="131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17.375886524822704</v>
      </c>
      <c r="U40" s="111"/>
      <c r="V40" s="110">
        <f>(V36-V37)/V37*100</f>
        <v>13.804713804713797</v>
      </c>
      <c r="W40" s="111"/>
      <c r="X40" s="110">
        <f>(X36-X37)/X37*100</f>
        <v>20.327868852459023</v>
      </c>
      <c r="Y40" s="111"/>
      <c r="Z40" s="110">
        <f>(Z36-Z37)/Z37*100</f>
        <v>22.140221402214021</v>
      </c>
      <c r="AA40" s="111"/>
      <c r="AB40" s="110">
        <f>(AB36-AB37)/AB37*100</f>
        <v>21.29277566539923</v>
      </c>
      <c r="AC40" s="111"/>
      <c r="AD40" s="110">
        <f>(AD36-AD37)/AD37*100</f>
        <v>21.478873239436624</v>
      </c>
      <c r="AE40" s="111"/>
      <c r="AF40" s="110">
        <f>(AF36-AF37)/AF37*100</f>
        <v>22.184300341296918</v>
      </c>
      <c r="AG40" s="111"/>
      <c r="AH40" s="110">
        <f>(AH36-AH37)/AH37*100</f>
        <v>22.295081967213108</v>
      </c>
      <c r="AI40" s="111"/>
      <c r="AJ40" s="110">
        <f>(AJ36-AJ37)/AJ37*100</f>
        <v>22.047244094488196</v>
      </c>
      <c r="AK40" s="111"/>
      <c r="AL40" s="110">
        <f>(AL36-AL37)/AL37*100</f>
        <v>22.712933753943215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89"/>
      <c r="B41" s="90"/>
      <c r="C41" s="91"/>
      <c r="D41" s="89" t="s">
        <v>20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16.176470588235304</v>
      </c>
      <c r="U41" s="111"/>
      <c r="V41" s="110">
        <f>(V38-V39)/V39*100</f>
        <v>15.254237288135593</v>
      </c>
      <c r="W41" s="111"/>
      <c r="X41" s="110">
        <f>(X38-X39)/X39*100</f>
        <v>18.730158730158724</v>
      </c>
      <c r="Y41" s="111"/>
      <c r="Z41" s="110">
        <f>(Z38-Z39)/Z39*100</f>
        <v>20.86614173228347</v>
      </c>
      <c r="AA41" s="111"/>
      <c r="AB41" s="110">
        <f>(AB38-AB39)/AB39*100</f>
        <v>22.333333333333343</v>
      </c>
      <c r="AC41" s="111"/>
      <c r="AD41" s="110">
        <f>(AD38-AD39)/AD39*100</f>
        <v>22.695035460992916</v>
      </c>
      <c r="AE41" s="111"/>
      <c r="AF41" s="110">
        <f>(AF38-AF39)/AF39*100</f>
        <v>21.249999999999993</v>
      </c>
      <c r="AG41" s="111"/>
      <c r="AH41" s="110">
        <f>(AH38-AH39)/AH39*100</f>
        <v>21.090909090909079</v>
      </c>
      <c r="AI41" s="111"/>
      <c r="AJ41" s="110">
        <f>(AJ38-AJ39)/AJ39*100</f>
        <v>23.028391167192432</v>
      </c>
      <c r="AK41" s="111"/>
      <c r="AL41" s="110">
        <f>(AL38-AL39)/AL39*100</f>
        <v>23.701298701298704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42"/>
      <c r="B42" s="82"/>
      <c r="C42" s="83"/>
      <c r="D42" s="89" t="s">
        <v>19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04">
        <v>43269</v>
      </c>
      <c r="B43" s="105"/>
      <c r="C43" s="106"/>
      <c r="D43" s="89" t="s">
        <v>18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07"/>
      <c r="B44" s="108"/>
      <c r="C44" s="109"/>
      <c r="D44" s="81" t="s">
        <v>17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16</v>
      </c>
      <c r="Q44" s="100"/>
      <c r="R44" s="100"/>
      <c r="S44" s="101"/>
      <c r="T44" s="97">
        <f>(T40+T41)/2</f>
        <v>16.776178556529004</v>
      </c>
      <c r="U44" s="98"/>
      <c r="V44" s="97">
        <f>(V40+V41)/2</f>
        <v>14.529475546424695</v>
      </c>
      <c r="W44" s="98"/>
      <c r="X44" s="97">
        <f>(X40+X41)/2</f>
        <v>19.529013791308873</v>
      </c>
      <c r="Y44" s="98"/>
      <c r="Z44" s="97">
        <f>(Z40+Z41)/2</f>
        <v>21.503181567248745</v>
      </c>
      <c r="AA44" s="98"/>
      <c r="AB44" s="97">
        <f>(AB40+AB41)/2</f>
        <v>21.813054499366288</v>
      </c>
      <c r="AC44" s="98"/>
      <c r="AD44" s="97">
        <f>(AD40+AD41)/2</f>
        <v>22.086954350214768</v>
      </c>
      <c r="AE44" s="98"/>
      <c r="AF44" s="97">
        <f>(AF40+AF41)/2</f>
        <v>21.717150170648456</v>
      </c>
      <c r="AG44" s="98"/>
      <c r="AH44" s="97">
        <f>(AH40+AH41)/2</f>
        <v>21.692995529061093</v>
      </c>
      <c r="AI44" s="98"/>
      <c r="AJ44" s="97">
        <f>(AJ40+AJ41)/2</f>
        <v>22.537817630840316</v>
      </c>
      <c r="AK44" s="98"/>
      <c r="AL44" s="97">
        <f>(AL40+AL41)/2</f>
        <v>23.207116227620958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92" t="s">
        <v>15</v>
      </c>
      <c r="E45" s="93"/>
      <c r="F45" s="93"/>
      <c r="G45" s="93"/>
      <c r="H45" s="94"/>
      <c r="I45" s="99" t="s">
        <v>14</v>
      </c>
      <c r="J45" s="100"/>
      <c r="K45" s="100"/>
      <c r="L45" s="100"/>
      <c r="M45" s="100"/>
      <c r="N45" s="100"/>
      <c r="O45" s="101"/>
      <c r="P45" s="99" t="s">
        <v>13</v>
      </c>
      <c r="Q45" s="100"/>
      <c r="R45" s="100"/>
      <c r="S45" s="101"/>
      <c r="T45" s="95">
        <f>T44*T16</f>
        <v>18.118272841051326</v>
      </c>
      <c r="U45" s="96"/>
      <c r="V45" s="95">
        <f>V44*V16</f>
        <v>16.273012611995661</v>
      </c>
      <c r="W45" s="96"/>
      <c r="X45" s="95">
        <f>X44*X16</f>
        <v>21.091334894613585</v>
      </c>
      <c r="Y45" s="96"/>
      <c r="Z45" s="95">
        <f>Z44*Z16</f>
        <v>24.943690618008542</v>
      </c>
      <c r="AA45" s="96"/>
      <c r="AB45" s="95">
        <f>AB44*AB16</f>
        <v>26.175665399239545</v>
      </c>
      <c r="AC45" s="96"/>
      <c r="AD45" s="95">
        <f>AD44*AD16</f>
        <v>27.166953850764163</v>
      </c>
      <c r="AE45" s="96"/>
      <c r="AF45" s="95">
        <f>AF44*AF16</f>
        <v>27.363609215017053</v>
      </c>
      <c r="AG45" s="96"/>
      <c r="AH45" s="95">
        <f>AH44*AH16</f>
        <v>27.767034277198199</v>
      </c>
      <c r="AI45" s="96"/>
      <c r="AJ45" s="95">
        <f>AJ44*AJ16</f>
        <v>27.721515685933589</v>
      </c>
      <c r="AK45" s="96"/>
      <c r="AL45" s="95">
        <f>AL44*AL16</f>
        <v>27.848539473145149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13</v>
      </c>
      <c r="Q46" s="100"/>
      <c r="R46" s="100"/>
      <c r="S46" s="101"/>
      <c r="T46" s="95">
        <f>T45-T17</f>
        <v>2.7182728410513253</v>
      </c>
      <c r="U46" s="96"/>
      <c r="V46" s="95">
        <f>V45-V17</f>
        <v>0.37301261199566049</v>
      </c>
      <c r="W46" s="96"/>
      <c r="X46" s="95">
        <f>X45-X17</f>
        <v>5.7913348946135841</v>
      </c>
      <c r="Y46" s="96"/>
      <c r="Z46" s="95">
        <f>Z45-Z17</f>
        <v>8.4436906180085423</v>
      </c>
      <c r="AA46" s="96"/>
      <c r="AB46" s="95">
        <f>AB45-AB17</f>
        <v>9.1756653992395449</v>
      </c>
      <c r="AC46" s="96"/>
      <c r="AD46" s="95">
        <f>AD45-AD17</f>
        <v>9.6669538507641626</v>
      </c>
      <c r="AE46" s="96"/>
      <c r="AF46" s="95">
        <f>AF45-AF17</f>
        <v>9.9636092150170548</v>
      </c>
      <c r="AG46" s="96"/>
      <c r="AH46" s="95">
        <f>AH45-AH17</f>
        <v>10.367034277198201</v>
      </c>
      <c r="AI46" s="96"/>
      <c r="AJ46" s="95">
        <f>AJ45-AJ17</f>
        <v>11.421515685933588</v>
      </c>
      <c r="AK46" s="96"/>
      <c r="AL46" s="95">
        <f>AL45-AL17</f>
        <v>11.248539473145147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89" t="s">
        <v>12</v>
      </c>
      <c r="E47" s="90"/>
      <c r="F47" s="90"/>
      <c r="G47" s="90"/>
      <c r="H47" s="91"/>
      <c r="I47" s="89" t="s">
        <v>11</v>
      </c>
      <c r="J47" s="90"/>
      <c r="K47" s="90"/>
      <c r="L47" s="90"/>
      <c r="M47" s="90"/>
      <c r="N47" s="90"/>
      <c r="O47" s="91"/>
      <c r="P47" s="92" t="s">
        <v>10</v>
      </c>
      <c r="Q47" s="93"/>
      <c r="R47" s="93"/>
      <c r="S47" s="94"/>
      <c r="T47" s="77">
        <f>T46</f>
        <v>2.7182728410513253</v>
      </c>
      <c r="U47" s="78"/>
      <c r="V47" s="77">
        <f>T47+V46</f>
        <v>3.0912854530469858</v>
      </c>
      <c r="W47" s="78"/>
      <c r="X47" s="77">
        <f>V47+X46</f>
        <v>8.8826203476605698</v>
      </c>
      <c r="Y47" s="78"/>
      <c r="Z47" s="77">
        <f>X47+Z46</f>
        <v>17.326310965669112</v>
      </c>
      <c r="AA47" s="78"/>
      <c r="AB47" s="77">
        <f>Z47+AB46</f>
        <v>26.501976364908657</v>
      </c>
      <c r="AC47" s="78"/>
      <c r="AD47" s="77">
        <f>AB47+AD46</f>
        <v>36.168930215672816</v>
      </c>
      <c r="AE47" s="78"/>
      <c r="AF47" s="77">
        <f>AD47+AF46</f>
        <v>46.132539430689874</v>
      </c>
      <c r="AG47" s="78"/>
      <c r="AH47" s="77">
        <f>AF47+AH46</f>
        <v>56.499573707888075</v>
      </c>
      <c r="AI47" s="78"/>
      <c r="AJ47" s="77">
        <f>AH47+AJ46</f>
        <v>67.92108939382166</v>
      </c>
      <c r="AK47" s="78"/>
      <c r="AL47" s="77">
        <f>AJ47+AL46</f>
        <v>79.169628866966804</v>
      </c>
      <c r="AM47" s="78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9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88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25</v>
      </c>
      <c r="E52" s="113"/>
      <c r="F52" s="113"/>
      <c r="G52" s="113"/>
      <c r="H52" s="113"/>
      <c r="I52" s="114"/>
      <c r="J52" s="135" t="s">
        <v>24</v>
      </c>
      <c r="K52" s="136"/>
      <c r="L52" s="118" t="s">
        <v>22</v>
      </c>
      <c r="M52" s="119"/>
      <c r="N52" s="119"/>
      <c r="O52" s="119"/>
      <c r="P52" s="119"/>
      <c r="Q52" s="119"/>
      <c r="R52" s="119"/>
      <c r="S52" s="120"/>
      <c r="T52" s="134"/>
      <c r="U52" s="133"/>
      <c r="V52" s="132"/>
      <c r="W52" s="133"/>
      <c r="X52" s="132"/>
      <c r="Y52" s="133"/>
      <c r="Z52" s="132"/>
      <c r="AA52" s="133"/>
      <c r="AB52" s="132"/>
      <c r="AC52" s="133"/>
      <c r="AD52" s="132"/>
      <c r="AE52" s="133"/>
      <c r="AF52" s="132"/>
      <c r="AG52" s="133"/>
      <c r="AH52" s="132"/>
      <c r="AI52" s="133"/>
      <c r="AJ52" s="132"/>
      <c r="AK52" s="133"/>
      <c r="AL52" s="132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7"/>
      <c r="K53" s="138"/>
      <c r="L53" s="124" t="s">
        <v>21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0"/>
    </row>
    <row r="54" spans="1:39" ht="18" customHeight="1">
      <c r="A54" s="3"/>
      <c r="B54" s="34"/>
      <c r="C54" s="34"/>
      <c r="D54" s="112" t="s">
        <v>23</v>
      </c>
      <c r="E54" s="113"/>
      <c r="F54" s="113"/>
      <c r="G54" s="113"/>
      <c r="H54" s="113"/>
      <c r="I54" s="114"/>
      <c r="J54" s="137"/>
      <c r="K54" s="138"/>
      <c r="L54" s="118" t="s">
        <v>22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0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9"/>
      <c r="K55" s="140"/>
      <c r="L55" s="124" t="s">
        <v>21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1"/>
    </row>
    <row r="56" spans="1:39" ht="18.7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75" customHeight="1" thickBot="1">
      <c r="A57" s="89"/>
      <c r="B57" s="90"/>
      <c r="C57" s="91"/>
      <c r="D57" s="89" t="s">
        <v>20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75" customHeight="1" thickBot="1">
      <c r="A58" s="81"/>
      <c r="B58" s="82"/>
      <c r="C58" s="83"/>
      <c r="D58" s="89" t="s">
        <v>19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75" customHeight="1" thickBot="1">
      <c r="A59" s="104"/>
      <c r="B59" s="105"/>
      <c r="C59" s="106"/>
      <c r="D59" s="89" t="s">
        <v>18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75" customHeight="1" thickBot="1">
      <c r="A60" s="107"/>
      <c r="B60" s="108"/>
      <c r="C60" s="109"/>
      <c r="D60" s="81" t="s">
        <v>17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16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75" customHeight="1" thickBot="1">
      <c r="A61" s="27"/>
      <c r="B61" s="4"/>
      <c r="C61" s="25"/>
      <c r="D61" s="92" t="s">
        <v>15</v>
      </c>
      <c r="E61" s="93"/>
      <c r="F61" s="93"/>
      <c r="G61" s="93"/>
      <c r="H61" s="94"/>
      <c r="I61" s="99" t="s">
        <v>14</v>
      </c>
      <c r="J61" s="100"/>
      <c r="K61" s="100"/>
      <c r="L61" s="100"/>
      <c r="M61" s="100"/>
      <c r="N61" s="100"/>
      <c r="O61" s="101"/>
      <c r="P61" s="99" t="s">
        <v>13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13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75" customHeight="1">
      <c r="A63" s="27"/>
      <c r="B63" s="26"/>
      <c r="C63" s="25"/>
      <c r="D63" s="89" t="s">
        <v>12</v>
      </c>
      <c r="E63" s="90"/>
      <c r="F63" s="90"/>
      <c r="G63" s="90"/>
      <c r="H63" s="91"/>
      <c r="I63" s="89" t="s">
        <v>11</v>
      </c>
      <c r="J63" s="90"/>
      <c r="K63" s="90"/>
      <c r="L63" s="90"/>
      <c r="M63" s="90"/>
      <c r="N63" s="90"/>
      <c r="O63" s="91"/>
      <c r="P63" s="92" t="s">
        <v>10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9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92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8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7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7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7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6</v>
      </c>
      <c r="B70" s="70"/>
      <c r="C70" s="56" t="s">
        <v>52</v>
      </c>
      <c r="D70" s="56" t="s">
        <v>53</v>
      </c>
      <c r="E70" s="56" t="s">
        <v>54</v>
      </c>
      <c r="F70" s="56" t="s">
        <v>48</v>
      </c>
      <c r="G70" s="56" t="s">
        <v>55</v>
      </c>
      <c r="H70" s="56" t="s">
        <v>56</v>
      </c>
      <c r="I70" s="56" t="s">
        <v>57</v>
      </c>
      <c r="J70" s="56" t="s">
        <v>58</v>
      </c>
      <c r="K70" s="56" t="s">
        <v>48</v>
      </c>
      <c r="L70" s="56" t="s">
        <v>59</v>
      </c>
      <c r="M70" s="56" t="s">
        <v>60</v>
      </c>
      <c r="N70" s="58" t="s">
        <v>48</v>
      </c>
      <c r="O70" s="59"/>
      <c r="P70" s="54" t="s">
        <v>61</v>
      </c>
      <c r="Q70" s="54" t="s">
        <v>62</v>
      </c>
      <c r="R70" s="54" t="s">
        <v>58</v>
      </c>
      <c r="S70" s="54" t="s">
        <v>63</v>
      </c>
      <c r="T70" s="54" t="s">
        <v>64</v>
      </c>
      <c r="U70" s="54" t="s">
        <v>65</v>
      </c>
      <c r="V70" s="54" t="s">
        <v>66</v>
      </c>
      <c r="W70" s="54" t="s">
        <v>67</v>
      </c>
      <c r="X70" s="54" t="s">
        <v>46</v>
      </c>
      <c r="Y70" s="54" t="s">
        <v>67</v>
      </c>
      <c r="Z70" s="73" t="s">
        <v>49</v>
      </c>
      <c r="AA70" s="74"/>
      <c r="AB70" s="54" t="s">
        <v>68</v>
      </c>
      <c r="AC70" s="54" t="s">
        <v>69</v>
      </c>
      <c r="AD70" s="54" t="s">
        <v>70</v>
      </c>
      <c r="AE70" s="54" t="s">
        <v>71</v>
      </c>
      <c r="AF70" s="54" t="s">
        <v>72</v>
      </c>
      <c r="AG70" s="54" t="s">
        <v>47</v>
      </c>
      <c r="AH70" s="54" t="s">
        <v>73</v>
      </c>
      <c r="AI70" s="54" t="s">
        <v>74</v>
      </c>
      <c r="AJ70" s="54" t="s">
        <v>75</v>
      </c>
      <c r="AK70" s="54" t="s">
        <v>70</v>
      </c>
      <c r="AL70" s="63" t="s">
        <v>76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5</v>
      </c>
      <c r="B72" s="70"/>
      <c r="C72" s="56"/>
      <c r="D72" s="56"/>
      <c r="E72" s="56"/>
      <c r="F72" s="56"/>
      <c r="G72" s="56"/>
      <c r="H72" s="56" t="s">
        <v>77</v>
      </c>
      <c r="I72" s="56" t="s">
        <v>78</v>
      </c>
      <c r="J72" s="56" t="s">
        <v>79</v>
      </c>
      <c r="K72" s="56" t="s">
        <v>89</v>
      </c>
      <c r="L72" s="56"/>
      <c r="M72" s="56"/>
      <c r="N72" s="58" t="s">
        <v>90</v>
      </c>
      <c r="O72" s="59"/>
      <c r="P72" s="56" t="s">
        <v>80</v>
      </c>
      <c r="Q72" s="56"/>
      <c r="R72" s="56"/>
      <c r="S72" s="56" t="s">
        <v>81</v>
      </c>
      <c r="T72" s="56" t="s">
        <v>50</v>
      </c>
      <c r="U72" s="56"/>
      <c r="V72" s="56"/>
      <c r="W72" s="56" t="s">
        <v>82</v>
      </c>
      <c r="X72" s="56" t="s">
        <v>83</v>
      </c>
      <c r="Y72" s="56"/>
      <c r="Z72" s="58" t="s">
        <v>84</v>
      </c>
      <c r="AA72" s="59"/>
      <c r="AB72" s="54"/>
      <c r="AC72" s="54"/>
      <c r="AD72" s="54"/>
      <c r="AE72" s="54"/>
      <c r="AF72" s="54" t="s">
        <v>50</v>
      </c>
      <c r="AG72" s="54"/>
      <c r="AH72" s="54"/>
      <c r="AI72" s="54"/>
      <c r="AJ72" s="54" t="s">
        <v>85</v>
      </c>
      <c r="AK72" s="54" t="s">
        <v>86</v>
      </c>
      <c r="AL72" s="63" t="s">
        <v>87</v>
      </c>
      <c r="AM72" s="64"/>
    </row>
    <row r="73" spans="1:39" ht="13.5" thickBot="1">
      <c r="A73" s="67" t="s">
        <v>4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F14:AG14"/>
    <mergeCell ref="AH14:AI14"/>
    <mergeCell ref="A14:C14"/>
    <mergeCell ref="T14:U14"/>
    <mergeCell ref="V14:W14"/>
    <mergeCell ref="A12:C12"/>
    <mergeCell ref="A13:C13"/>
    <mergeCell ref="D13:S13"/>
    <mergeCell ref="T13:AM13"/>
    <mergeCell ref="X14:Y14"/>
    <mergeCell ref="AJ14:AK14"/>
    <mergeCell ref="AL17:AM17"/>
    <mergeCell ref="A15:C15"/>
    <mergeCell ref="D15:S15"/>
    <mergeCell ref="T15:U15"/>
    <mergeCell ref="V15:W15"/>
    <mergeCell ref="AD15:AE15"/>
    <mergeCell ref="AF15:AG15"/>
    <mergeCell ref="X15:Y15"/>
    <mergeCell ref="AB16:AC16"/>
    <mergeCell ref="AD16:AE16"/>
    <mergeCell ref="AF16:AG16"/>
    <mergeCell ref="AH16:AI16"/>
    <mergeCell ref="AL14:AM14"/>
    <mergeCell ref="Z14:AA14"/>
    <mergeCell ref="AB14:AC14"/>
    <mergeCell ref="AJ15:AK15"/>
    <mergeCell ref="AL16:AM16"/>
    <mergeCell ref="AD14:AE14"/>
    <mergeCell ref="Z15:AA15"/>
    <mergeCell ref="AH15:AI15"/>
    <mergeCell ref="AJ16:AK16"/>
    <mergeCell ref="AB15:AC15"/>
    <mergeCell ref="AL15:AM15"/>
    <mergeCell ref="D16:S16"/>
    <mergeCell ref="T16:U16"/>
    <mergeCell ref="V16:W16"/>
    <mergeCell ref="X16:Y16"/>
    <mergeCell ref="Z16:AA16"/>
    <mergeCell ref="Z20:AA20"/>
    <mergeCell ref="Z21:AA21"/>
    <mergeCell ref="D20:I21"/>
    <mergeCell ref="J20:K23"/>
    <mergeCell ref="L20:S20"/>
    <mergeCell ref="T20:U20"/>
    <mergeCell ref="V20:W20"/>
    <mergeCell ref="X20:Y20"/>
    <mergeCell ref="L21:S21"/>
    <mergeCell ref="X22:Y22"/>
    <mergeCell ref="D22:I23"/>
    <mergeCell ref="AF23:AG23"/>
    <mergeCell ref="X23:Y23"/>
    <mergeCell ref="L22:S22"/>
    <mergeCell ref="T22:U22"/>
    <mergeCell ref="V22:W22"/>
    <mergeCell ref="Z23:AA23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8:AC18"/>
    <mergeCell ref="AB21:AC21"/>
    <mergeCell ref="AD21:AE21"/>
    <mergeCell ref="AF21:AG21"/>
    <mergeCell ref="AB17:AC17"/>
    <mergeCell ref="AB20:AC20"/>
    <mergeCell ref="AD20:AE20"/>
    <mergeCell ref="AF20:AG20"/>
    <mergeCell ref="AL20:AM20"/>
    <mergeCell ref="AJ20:AK20"/>
    <mergeCell ref="AF18:AG18"/>
    <mergeCell ref="AH18:AI18"/>
    <mergeCell ref="AJ18:AK18"/>
    <mergeCell ref="AL18:AM18"/>
    <mergeCell ref="AH20:AI20"/>
    <mergeCell ref="AJ22:AK22"/>
    <mergeCell ref="AL22:AM22"/>
    <mergeCell ref="Z22:AA22"/>
    <mergeCell ref="AB22:AC22"/>
    <mergeCell ref="AD22:AE22"/>
    <mergeCell ref="AH22:AI22"/>
    <mergeCell ref="AF22:AG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3:AK23"/>
    <mergeCell ref="AB24:AC24"/>
    <mergeCell ref="AD24:AE24"/>
    <mergeCell ref="AD23:AE23"/>
    <mergeCell ref="AB23:AC23"/>
    <mergeCell ref="AH23:AI23"/>
    <mergeCell ref="AF24:AG24"/>
    <mergeCell ref="AB25:AC25"/>
    <mergeCell ref="AD25:AE25"/>
    <mergeCell ref="AF25:AG25"/>
    <mergeCell ref="AJ24:AK24"/>
    <mergeCell ref="AL24:AM24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30:AM30"/>
    <mergeCell ref="AH29:AI29"/>
    <mergeCell ref="AF30:AG30"/>
    <mergeCell ref="D28:O28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L27:AM27"/>
    <mergeCell ref="AL29:AM29"/>
    <mergeCell ref="AD27:AE27"/>
    <mergeCell ref="AL28:AM28"/>
    <mergeCell ref="P28:S28"/>
    <mergeCell ref="AB28:AC28"/>
    <mergeCell ref="AD28:AE28"/>
    <mergeCell ref="AF28:AG28"/>
    <mergeCell ref="V28:W28"/>
    <mergeCell ref="AJ28:AK28"/>
    <mergeCell ref="AD29:AE29"/>
    <mergeCell ref="AF29:AG29"/>
    <mergeCell ref="AD37:AE37"/>
    <mergeCell ref="AF37:AG37"/>
    <mergeCell ref="P29:S29"/>
    <mergeCell ref="T29:U29"/>
    <mergeCell ref="V29:W29"/>
    <mergeCell ref="X29:Y29"/>
    <mergeCell ref="P30:S30"/>
    <mergeCell ref="T30:U30"/>
    <mergeCell ref="D31:H31"/>
    <mergeCell ref="I31:O31"/>
    <mergeCell ref="D29:H29"/>
    <mergeCell ref="I29:O29"/>
    <mergeCell ref="Z29:AA29"/>
    <mergeCell ref="AB29:AC29"/>
    <mergeCell ref="V30:W30"/>
    <mergeCell ref="X30:Y30"/>
    <mergeCell ref="Z30:AA30"/>
    <mergeCell ref="L37:S37"/>
    <mergeCell ref="T37:U37"/>
    <mergeCell ref="V37:W37"/>
    <mergeCell ref="X37:Y37"/>
    <mergeCell ref="V31:W32"/>
    <mergeCell ref="X31:Y32"/>
    <mergeCell ref="Z31:AA32"/>
    <mergeCell ref="P31:S31"/>
    <mergeCell ref="T31:U32"/>
    <mergeCell ref="P32:S32"/>
    <mergeCell ref="AB31:AC32"/>
    <mergeCell ref="V36:W36"/>
    <mergeCell ref="X36:Y36"/>
    <mergeCell ref="Z36:AA36"/>
    <mergeCell ref="AB30:AC30"/>
    <mergeCell ref="AD30:AE30"/>
    <mergeCell ref="AJ36:AK36"/>
    <mergeCell ref="AH30:AI30"/>
    <mergeCell ref="AB36:AC36"/>
    <mergeCell ref="AH36:AI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AL37:AM37"/>
    <mergeCell ref="AH38:AI38"/>
    <mergeCell ref="AH37:AI37"/>
    <mergeCell ref="AJ37:AK37"/>
    <mergeCell ref="AJ38:AK38"/>
    <mergeCell ref="V38:W38"/>
    <mergeCell ref="Z37:AA37"/>
    <mergeCell ref="AB37:AC37"/>
    <mergeCell ref="Z38:AA38"/>
    <mergeCell ref="AB38:AC38"/>
    <mergeCell ref="AL38:AM38"/>
    <mergeCell ref="AL39:AM39"/>
    <mergeCell ref="AH39:AI39"/>
    <mergeCell ref="AJ39:AK39"/>
    <mergeCell ref="X38:Y38"/>
    <mergeCell ref="AD38:AE38"/>
    <mergeCell ref="AF38:AG38"/>
    <mergeCell ref="X40:Y40"/>
    <mergeCell ref="AB41:AC41"/>
    <mergeCell ref="Z40:AA40"/>
    <mergeCell ref="AB40:AC40"/>
    <mergeCell ref="X39:Y39"/>
    <mergeCell ref="Z39:AA39"/>
    <mergeCell ref="AB39:AC39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41:C41"/>
    <mergeCell ref="D41:O41"/>
    <mergeCell ref="P41:S41"/>
    <mergeCell ref="T41:U41"/>
    <mergeCell ref="A40:C40"/>
    <mergeCell ref="P40:S40"/>
    <mergeCell ref="T40:U40"/>
    <mergeCell ref="V41:W41"/>
    <mergeCell ref="AJ42:AK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H40:AI40"/>
    <mergeCell ref="AJ40:AK40"/>
    <mergeCell ref="AL40:AM40"/>
    <mergeCell ref="AL41:AM41"/>
    <mergeCell ref="V42:W42"/>
    <mergeCell ref="X42:Y42"/>
    <mergeCell ref="Z43:AA43"/>
    <mergeCell ref="AB43:AC43"/>
    <mergeCell ref="AD43:AE43"/>
    <mergeCell ref="AF43:AG43"/>
    <mergeCell ref="T43:U43"/>
    <mergeCell ref="D44:O44"/>
    <mergeCell ref="P44:S44"/>
    <mergeCell ref="T44:U44"/>
    <mergeCell ref="V43:W43"/>
    <mergeCell ref="X43:Y43"/>
    <mergeCell ref="Z42:AA42"/>
    <mergeCell ref="AB45:AC45"/>
    <mergeCell ref="X44:Y44"/>
    <mergeCell ref="A42:C42"/>
    <mergeCell ref="D42:O42"/>
    <mergeCell ref="P42:S42"/>
    <mergeCell ref="T42:U42"/>
    <mergeCell ref="A43:C44"/>
    <mergeCell ref="D43:O43"/>
    <mergeCell ref="P43:S43"/>
    <mergeCell ref="V44:W44"/>
    <mergeCell ref="Z45:AA45"/>
    <mergeCell ref="D45:H45"/>
    <mergeCell ref="I45:O45"/>
    <mergeCell ref="P45:S45"/>
    <mergeCell ref="T45:U45"/>
    <mergeCell ref="V45:W45"/>
    <mergeCell ref="X45:Y45"/>
    <mergeCell ref="Z44:AA44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4:AC44"/>
    <mergeCell ref="AB47:AC48"/>
    <mergeCell ref="AD47:AE48"/>
    <mergeCell ref="AF47:AG48"/>
    <mergeCell ref="AH47:AI48"/>
    <mergeCell ref="AF44:AG44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AH53:AI53"/>
    <mergeCell ref="AD53:AE53"/>
    <mergeCell ref="L53:S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X56:Y56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T55:U55"/>
    <mergeCell ref="V55:W55"/>
    <mergeCell ref="X54:Y54"/>
    <mergeCell ref="Z54:AA54"/>
    <mergeCell ref="AB54:AC54"/>
    <mergeCell ref="A56:C56"/>
    <mergeCell ref="P56:S56"/>
    <mergeCell ref="T56:U56"/>
    <mergeCell ref="V56:W56"/>
    <mergeCell ref="Z56:AA56"/>
    <mergeCell ref="A57:C57"/>
    <mergeCell ref="D57:O57"/>
    <mergeCell ref="P57:S57"/>
    <mergeCell ref="T57:U57"/>
    <mergeCell ref="V57:W57"/>
    <mergeCell ref="D54:I55"/>
    <mergeCell ref="L54:S54"/>
    <mergeCell ref="T54:U54"/>
    <mergeCell ref="V54:W54"/>
    <mergeCell ref="L55:S55"/>
    <mergeCell ref="AD56:AE56"/>
    <mergeCell ref="AL56:AM56"/>
    <mergeCell ref="Z57:AA57"/>
    <mergeCell ref="AB57:AC57"/>
    <mergeCell ref="AF56:AG56"/>
    <mergeCell ref="AH56:AI56"/>
    <mergeCell ref="AJ56:AK56"/>
    <mergeCell ref="AJ57:AK57"/>
    <mergeCell ref="AL57:AM57"/>
    <mergeCell ref="AB56:AC56"/>
    <mergeCell ref="AL58:AM58"/>
    <mergeCell ref="Z58:AA58"/>
    <mergeCell ref="AB58:AC58"/>
    <mergeCell ref="AD58:AE58"/>
    <mergeCell ref="AF58:AG58"/>
    <mergeCell ref="AH58:AI58"/>
    <mergeCell ref="AJ58:AK58"/>
    <mergeCell ref="AL59:AM59"/>
    <mergeCell ref="V58:W58"/>
    <mergeCell ref="V59:W59"/>
    <mergeCell ref="X59:Y59"/>
    <mergeCell ref="Z59:AA59"/>
    <mergeCell ref="X57:Y57"/>
    <mergeCell ref="AD57:AE57"/>
    <mergeCell ref="AF57:AG57"/>
    <mergeCell ref="AH57:AI57"/>
    <mergeCell ref="X58:Y58"/>
    <mergeCell ref="D60:O60"/>
    <mergeCell ref="P60:S60"/>
    <mergeCell ref="T60:U60"/>
    <mergeCell ref="AF59:AG59"/>
    <mergeCell ref="AH59:AI59"/>
    <mergeCell ref="AJ59:AK59"/>
    <mergeCell ref="A58:C58"/>
    <mergeCell ref="D58:O58"/>
    <mergeCell ref="P58:S58"/>
    <mergeCell ref="T58:U58"/>
    <mergeCell ref="AD59:AE59"/>
    <mergeCell ref="AB59:AC59"/>
    <mergeCell ref="A59:C60"/>
    <mergeCell ref="D59:O59"/>
    <mergeCell ref="P59:S59"/>
    <mergeCell ref="T59:U59"/>
    <mergeCell ref="D61:H61"/>
    <mergeCell ref="I61:O61"/>
    <mergeCell ref="P61:S61"/>
    <mergeCell ref="T61:U61"/>
    <mergeCell ref="X61:Y61"/>
    <mergeCell ref="AF60:AG60"/>
    <mergeCell ref="V60:W60"/>
    <mergeCell ref="X60:Y60"/>
    <mergeCell ref="Z60:AA60"/>
    <mergeCell ref="AB60:AC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J61:AK61"/>
    <mergeCell ref="AH61:AI61"/>
    <mergeCell ref="D63:H63"/>
    <mergeCell ref="I63:O63"/>
    <mergeCell ref="P63:S63"/>
    <mergeCell ref="T63:U64"/>
    <mergeCell ref="L68:L69"/>
    <mergeCell ref="Z68:AA69"/>
    <mergeCell ref="W68:W69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U68:U69"/>
    <mergeCell ref="K68:K69"/>
    <mergeCell ref="P68:P69"/>
    <mergeCell ref="Q68:Q69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G68:G69"/>
    <mergeCell ref="AH63:AI64"/>
    <mergeCell ref="AJ63:AK64"/>
    <mergeCell ref="H68:H69"/>
    <mergeCell ref="I68:I69"/>
    <mergeCell ref="J68:J69"/>
    <mergeCell ref="AE68:AE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R70:R71"/>
    <mergeCell ref="X70:X71"/>
    <mergeCell ref="Y70:Y71"/>
    <mergeCell ref="J70:J71"/>
    <mergeCell ref="AF72:AF73"/>
    <mergeCell ref="R68:R69"/>
    <mergeCell ref="S68:S69"/>
    <mergeCell ref="AF68:AF69"/>
    <mergeCell ref="AE70:AE71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I70:I71"/>
    <mergeCell ref="C72:C73"/>
    <mergeCell ref="D72:D73"/>
    <mergeCell ref="M72:M73"/>
    <mergeCell ref="N72:O73"/>
    <mergeCell ref="P72:P73"/>
    <mergeCell ref="Q72:Q73"/>
    <mergeCell ref="L72:L73"/>
    <mergeCell ref="I72:I73"/>
    <mergeCell ref="J72:J73"/>
    <mergeCell ref="K72:K73"/>
    <mergeCell ref="AD72:AD73"/>
    <mergeCell ref="AE72:AE73"/>
    <mergeCell ref="R72:R73"/>
    <mergeCell ref="AB72:AB73"/>
    <mergeCell ref="AC72:AC73"/>
    <mergeCell ref="T72:T73"/>
    <mergeCell ref="Z72:AA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2018-07-10T11:53:37Z</dcterms:modified>
</cp:coreProperties>
</file>