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липень" sheetId="18" r:id="rId1"/>
  </sheets>
  <definedNames>
    <definedName name="_xlnm.Print_Area" localSheetId="0">липень!$A$1:$AN$80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<sst xmlns="http://schemas.openxmlformats.org/spreadsheetml/2006/main" count="152" uniqueCount="78">
  <si>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</si>
  <si>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</si>
  <si>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</si>
  <si>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</si>
  <si>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</si>
  <si>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</si>
  <si>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</si>
  <si>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</si>
  <si>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</si>
  <si>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</si>
  <si>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</si>
  <si>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</si>
  <si>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</si>
  <si>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</si>
  <si>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</si>
  <si>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</si>
  <si>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</si>
  <si>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</si>
  <si>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</si>
  <si>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</si>
  <si>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</si>
  <si>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</si>
  <si>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</si>
  <si>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</si>
  <si>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</si>
  <si>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</si>
  <si>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</si>
  <si>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</si>
  <si>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</si>
  <si>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</si>
  <si>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</si>
  <si>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</si>
  <si>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</si>
  <si>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</si>
  <si>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</si>
  <si>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</si>
  <si>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</si>
  <si>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</si>
  <si>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</si>
  <si>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</si>
  <si>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</si>
  <si>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</si>
  <si>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</si>
  <si>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</si>
  <si>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</si>
  <si>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</si>
  <si>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</si>
  <si>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</si>
  <si>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</si>
  <si>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</si>
  <si>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</si>
  <si>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</si>
  <si>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ярий ячмінь</t>
  </si>
  <si>
    <t>чорнозем глибокий</t>
  </si>
  <si>
    <t>Августінович Н.М.</t>
  </si>
  <si>
    <t xml:space="preserve"> гречку  </t>
  </si>
  <si>
    <t>16</t>
  </si>
  <si>
    <t>18</t>
  </si>
  <si>
    <t>1</t>
  </si>
  <si>
    <t>24</t>
  </si>
  <si>
    <t>21</t>
  </si>
  <si>
    <t>17</t>
  </si>
  <si>
    <t>3</t>
  </si>
  <si>
    <t>19</t>
  </si>
  <si>
    <t>5</t>
  </si>
  <si>
    <t>15</t>
  </si>
  <si>
    <t>13</t>
  </si>
  <si>
    <t>6</t>
  </si>
  <si>
    <t>14</t>
  </si>
  <si>
    <t>0</t>
  </si>
  <si>
    <t>2</t>
  </si>
  <si>
    <t>8</t>
  </si>
  <si>
    <t>7</t>
  </si>
  <si>
    <t>48</t>
  </si>
  <si>
    <t>23</t>
  </si>
  <si>
    <t>20</t>
  </si>
  <si>
    <t>22</t>
  </si>
  <si>
    <t xml:space="preserve"> 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</si>
</sst>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A4" sqref="A4:AM4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55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53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25.9</v>
      </c>
      <c r="U20" s="88"/>
      <c r="V20" s="96">
        <v>28.3</v>
      </c>
      <c r="W20" s="88"/>
      <c r="X20" s="96">
        <v>26.5</v>
      </c>
      <c r="Y20" s="88"/>
      <c r="Z20" s="96">
        <v>28.4</v>
      </c>
      <c r="AA20" s="88"/>
      <c r="AB20" s="96">
        <v>25.2</v>
      </c>
      <c r="AC20" s="88"/>
      <c r="AD20" s="96">
        <v>27.7</v>
      </c>
      <c r="AE20" s="88"/>
      <c r="AF20" s="96">
        <v>26.5</v>
      </c>
      <c r="AG20" s="88"/>
      <c r="AH20" s="96">
        <v>27.6</v>
      </c>
      <c r="AI20" s="88"/>
      <c r="AJ20" s="96">
        <v>26.4</v>
      </c>
      <c r="AK20" s="88"/>
      <c r="AL20" s="96">
        <v>27.6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21.9</v>
      </c>
      <c r="U21" s="95"/>
      <c r="V21" s="97">
        <v>23.5</v>
      </c>
      <c r="W21" s="95"/>
      <c r="X21" s="97">
        <v>21.8</v>
      </c>
      <c r="Y21" s="95"/>
      <c r="Z21" s="97">
        <v>23.2</v>
      </c>
      <c r="AA21" s="95"/>
      <c r="AB21" s="97">
        <v>20.5</v>
      </c>
      <c r="AC21" s="95"/>
      <c r="AD21" s="97">
        <v>22.5</v>
      </c>
      <c r="AE21" s="95"/>
      <c r="AF21" s="97">
        <v>21.4</v>
      </c>
      <c r="AG21" s="95"/>
      <c r="AH21" s="97">
        <v>22.4</v>
      </c>
      <c r="AI21" s="95"/>
      <c r="AJ21" s="97">
        <v>21.5</v>
      </c>
      <c r="AK21" s="95"/>
      <c r="AL21" s="97">
        <v>22.6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27.3</v>
      </c>
      <c r="U22" s="95"/>
      <c r="V22" s="97">
        <v>26.8</v>
      </c>
      <c r="W22" s="95"/>
      <c r="X22" s="97">
        <v>26.1</v>
      </c>
      <c r="Y22" s="95"/>
      <c r="Z22" s="97">
        <v>25.7</v>
      </c>
      <c r="AA22" s="95"/>
      <c r="AB22" s="97">
        <v>27.8</v>
      </c>
      <c r="AC22" s="95"/>
      <c r="AD22" s="97">
        <v>26.3</v>
      </c>
      <c r="AE22" s="95"/>
      <c r="AF22" s="97">
        <v>25.3</v>
      </c>
      <c r="AG22" s="95"/>
      <c r="AH22" s="97">
        <v>28.7</v>
      </c>
      <c r="AI22" s="95"/>
      <c r="AJ22" s="97">
        <v>27.3</v>
      </c>
      <c r="AK22" s="95"/>
      <c r="AL22" s="97">
        <v>26.1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23.3</v>
      </c>
      <c r="U23" s="93"/>
      <c r="V23" s="100">
        <v>22.5</v>
      </c>
      <c r="W23" s="93"/>
      <c r="X23" s="100">
        <v>21.3</v>
      </c>
      <c r="Y23" s="93"/>
      <c r="Z23" s="100">
        <v>20.9</v>
      </c>
      <c r="AA23" s="93"/>
      <c r="AB23" s="100">
        <v>22.6</v>
      </c>
      <c r="AC23" s="93"/>
      <c r="AD23" s="100">
        <v>21.3</v>
      </c>
      <c r="AE23" s="93"/>
      <c r="AF23" s="100">
        <v>20.6</v>
      </c>
      <c r="AG23" s="93"/>
      <c r="AH23" s="100">
        <v>23.2</v>
      </c>
      <c r="AI23" s="93"/>
      <c r="AJ23" s="100">
        <v>22.2</v>
      </c>
      <c r="AK23" s="93"/>
      <c r="AL23" s="100">
        <v>21.3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18.3</v>
      </c>
      <c r="U24" s="103"/>
      <c r="V24" s="102">
        <f>(V20-V21)/V21*100</f>
        <v>20.399999999999999</v>
      </c>
      <c r="W24" s="103"/>
      <c r="X24" s="102">
        <f>(X20-X21)/X21*100</f>
        <v>21.6</v>
      </c>
      <c r="Y24" s="103"/>
      <c r="Z24" s="102">
        <f>(Z20-Z21)/Z21*100</f>
        <v>22.4</v>
      </c>
      <c r="AA24" s="103"/>
      <c r="AB24" s="102">
        <f>(AB20-AB21)/AB21*100</f>
        <v>22.9</v>
      </c>
      <c r="AC24" s="103"/>
      <c r="AD24" s="102">
        <f>(AD20-AD21)/AD21*100</f>
        <v>23.1</v>
      </c>
      <c r="AE24" s="103"/>
      <c r="AF24" s="102">
        <f>(AF20-AF21)/AF21*100</f>
        <v>23.8</v>
      </c>
      <c r="AG24" s="103"/>
      <c r="AH24" s="102">
        <f>(AH20-AH21)/AH21*100</f>
        <v>23.2</v>
      </c>
      <c r="AI24" s="103"/>
      <c r="AJ24" s="102">
        <f>(AJ20-AJ21)/AJ21*100</f>
        <v>22.8</v>
      </c>
      <c r="AK24" s="103"/>
      <c r="AL24" s="102">
        <f>(AL20-AL21)/AL21*100</f>
        <v>22.1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17.2</v>
      </c>
      <c r="U25" s="103"/>
      <c r="V25" s="102">
        <f>(V22-V23)/V23*100</f>
        <v>19.100000000000001</v>
      </c>
      <c r="W25" s="103"/>
      <c r="X25" s="102">
        <f>(X22-X23)/X23*100</f>
        <v>22.5</v>
      </c>
      <c r="Y25" s="103"/>
      <c r="Z25" s="102">
        <f>(Z22-Z23)/Z23*100</f>
        <v>23</v>
      </c>
      <c r="AA25" s="103"/>
      <c r="AB25" s="102">
        <f>(AB22-AB23)/AB23*100</f>
        <v>23</v>
      </c>
      <c r="AC25" s="103"/>
      <c r="AD25" s="102">
        <f>(AD22-AD23)/AD23*100</f>
        <v>23.5</v>
      </c>
      <c r="AE25" s="103"/>
      <c r="AF25" s="102">
        <f>(AF22-AF23)/AF23*100</f>
        <v>22.8</v>
      </c>
      <c r="AG25" s="103"/>
      <c r="AH25" s="102">
        <f>(AH22-AH23)/AH23*100</f>
        <v>23.7</v>
      </c>
      <c r="AI25" s="103"/>
      <c r="AJ25" s="102">
        <f>(AJ22-AJ23)/AJ23*100</f>
        <v>23</v>
      </c>
      <c r="AK25" s="103"/>
      <c r="AL25" s="102">
        <f>(AL22-AL23)/AL23*100</f>
        <v>22.5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43654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17.8</v>
      </c>
      <c r="U28" s="116"/>
      <c r="V28" s="115">
        <f>(V24+V25)/2</f>
        <v>19.8</v>
      </c>
      <c r="W28" s="116"/>
      <c r="X28" s="115">
        <f>(X24+X25)/2</f>
        <v>22.1</v>
      </c>
      <c r="Y28" s="116"/>
      <c r="Z28" s="115">
        <f>(Z24+Z25)/2</f>
        <v>22.7</v>
      </c>
      <c r="AA28" s="116"/>
      <c r="AB28" s="115">
        <f>(AB24+AB25)/2</f>
        <v>23</v>
      </c>
      <c r="AC28" s="116"/>
      <c r="AD28" s="115">
        <f>(AD24+AD25)/2</f>
        <v>23.3</v>
      </c>
      <c r="AE28" s="116"/>
      <c r="AF28" s="115">
        <f>(AF24+AF25)/2</f>
        <v>23.3</v>
      </c>
      <c r="AG28" s="116"/>
      <c r="AH28" s="115">
        <f>(AH24+AH25)/2</f>
        <v>23.5</v>
      </c>
      <c r="AI28" s="116"/>
      <c r="AJ28" s="115">
        <f>(AJ24+AJ25)/2</f>
        <v>22.9</v>
      </c>
      <c r="AK28" s="116"/>
      <c r="AL28" s="115">
        <f>(AL24+AL25)/2</f>
        <v>22.3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20</v>
      </c>
      <c r="U29" s="118"/>
      <c r="V29" s="117">
        <f>V28*V16</f>
        <v>26</v>
      </c>
      <c r="W29" s="118"/>
      <c r="X29" s="117">
        <f>X28*X16</f>
        <v>27</v>
      </c>
      <c r="Y29" s="118"/>
      <c r="Z29" s="117">
        <f>Z28*Z16</f>
        <v>27</v>
      </c>
      <c r="AA29" s="118"/>
      <c r="AB29" s="117">
        <f>AB28*AB16</f>
        <v>27</v>
      </c>
      <c r="AC29" s="118"/>
      <c r="AD29" s="117">
        <f>AD28*AD16</f>
        <v>26</v>
      </c>
      <c r="AE29" s="118"/>
      <c r="AF29" s="117">
        <f>AF28*AF16</f>
        <v>26</v>
      </c>
      <c r="AG29" s="118"/>
      <c r="AH29" s="117">
        <f>AH28*AH16</f>
        <v>26</v>
      </c>
      <c r="AI29" s="118"/>
      <c r="AJ29" s="117">
        <f>AJ28*AJ16</f>
        <v>25</v>
      </c>
      <c r="AK29" s="118"/>
      <c r="AL29" s="117">
        <f>AL28*AL16</f>
        <v>25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6</v>
      </c>
      <c r="U30" s="118"/>
      <c r="V30" s="117">
        <f>V29-V17</f>
        <v>10</v>
      </c>
      <c r="W30" s="118"/>
      <c r="X30" s="117">
        <f>X29-X17</f>
        <v>11</v>
      </c>
      <c r="Y30" s="118"/>
      <c r="Z30" s="117">
        <f>Z29-Z17</f>
        <v>11</v>
      </c>
      <c r="AA30" s="118"/>
      <c r="AB30" s="117">
        <f>AB29-AB17</f>
        <v>11</v>
      </c>
      <c r="AC30" s="118"/>
      <c r="AD30" s="117">
        <f>AD29-AD17</f>
        <v>10</v>
      </c>
      <c r="AE30" s="118"/>
      <c r="AF30" s="117">
        <f>AF29-AF17</f>
        <v>10</v>
      </c>
      <c r="AG30" s="118"/>
      <c r="AH30" s="117">
        <f>AH29-AH17</f>
        <v>10</v>
      </c>
      <c r="AI30" s="118"/>
      <c r="AJ30" s="117">
        <f>AJ29-AJ17</f>
        <v>10</v>
      </c>
      <c r="AK30" s="118"/>
      <c r="AL30" s="117">
        <f>AL29-AL17</f>
        <v>10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6</v>
      </c>
      <c r="U31" s="120"/>
      <c r="V31" s="119">
        <f>T31+V30</f>
        <v>16</v>
      </c>
      <c r="W31" s="120"/>
      <c r="X31" s="119">
        <f>V31+X30</f>
        <v>27</v>
      </c>
      <c r="Y31" s="120"/>
      <c r="Z31" s="119">
        <f>X31+Z30</f>
        <v>38</v>
      </c>
      <c r="AA31" s="120"/>
      <c r="AB31" s="119">
        <f>Z31+AB30</f>
        <v>49</v>
      </c>
      <c r="AC31" s="120"/>
      <c r="AD31" s="119">
        <f>AB31+AD30</f>
        <v>59</v>
      </c>
      <c r="AE31" s="120"/>
      <c r="AF31" s="119">
        <f>AD31+AF30</f>
        <v>69</v>
      </c>
      <c r="AG31" s="120"/>
      <c r="AH31" s="119">
        <f>AF31+AH30</f>
        <v>79</v>
      </c>
      <c r="AI31" s="120"/>
      <c r="AJ31" s="119">
        <f>AH31+AJ30</f>
        <v>89</v>
      </c>
      <c r="AK31" s="120"/>
      <c r="AL31" s="119">
        <f>AJ31+AL30</f>
        <v>99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51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27.3</v>
      </c>
      <c r="U36" s="88"/>
      <c r="V36" s="96">
        <v>27.6</v>
      </c>
      <c r="W36" s="88"/>
      <c r="X36" s="96">
        <v>29.6</v>
      </c>
      <c r="Y36" s="88"/>
      <c r="Z36" s="96">
        <v>25.4</v>
      </c>
      <c r="AA36" s="88"/>
      <c r="AB36" s="96">
        <v>29.1</v>
      </c>
      <c r="AC36" s="88"/>
      <c r="AD36" s="96">
        <v>29.6</v>
      </c>
      <c r="AE36" s="88"/>
      <c r="AF36" s="96">
        <v>26.2</v>
      </c>
      <c r="AG36" s="88"/>
      <c r="AH36" s="96">
        <v>27.5</v>
      </c>
      <c r="AI36" s="88"/>
      <c r="AJ36" s="96">
        <v>26</v>
      </c>
      <c r="AK36" s="88"/>
      <c r="AL36" s="96">
        <v>25.8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21.5</v>
      </c>
      <c r="U37" s="95"/>
      <c r="V37" s="97">
        <v>22.2</v>
      </c>
      <c r="W37" s="95"/>
      <c r="X37" s="97">
        <v>23.9</v>
      </c>
      <c r="Y37" s="95"/>
      <c r="Z37" s="97">
        <v>20.9</v>
      </c>
      <c r="AA37" s="95"/>
      <c r="AB37" s="97">
        <v>23.8</v>
      </c>
      <c r="AC37" s="95"/>
      <c r="AD37" s="97">
        <v>24.1</v>
      </c>
      <c r="AE37" s="95"/>
      <c r="AF37" s="97">
        <v>21.3</v>
      </c>
      <c r="AG37" s="95"/>
      <c r="AH37" s="97">
        <v>22.4</v>
      </c>
      <c r="AI37" s="95"/>
      <c r="AJ37" s="97">
        <v>21.3</v>
      </c>
      <c r="AK37" s="95"/>
      <c r="AL37" s="97">
        <v>21.2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30.3</v>
      </c>
      <c r="U38" s="95"/>
      <c r="V38" s="97">
        <v>26.2</v>
      </c>
      <c r="W38" s="95"/>
      <c r="X38" s="97">
        <v>28.1</v>
      </c>
      <c r="Y38" s="95"/>
      <c r="Z38" s="97">
        <v>26</v>
      </c>
      <c r="AA38" s="95"/>
      <c r="AB38" s="97">
        <v>25.5</v>
      </c>
      <c r="AC38" s="95"/>
      <c r="AD38" s="97">
        <v>28.6</v>
      </c>
      <c r="AE38" s="95"/>
      <c r="AF38" s="97">
        <v>26.6</v>
      </c>
      <c r="AG38" s="95"/>
      <c r="AH38" s="97">
        <v>25.1</v>
      </c>
      <c r="AI38" s="95"/>
      <c r="AJ38" s="97">
        <v>28.4</v>
      </c>
      <c r="AK38" s="95"/>
      <c r="AL38" s="97">
        <v>25.3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24.1</v>
      </c>
      <c r="U39" s="93"/>
      <c r="V39" s="100">
        <v>21.2</v>
      </c>
      <c r="W39" s="93"/>
      <c r="X39" s="100">
        <v>22.8</v>
      </c>
      <c r="Y39" s="93"/>
      <c r="Z39" s="100">
        <v>21.2</v>
      </c>
      <c r="AA39" s="93"/>
      <c r="AB39" s="100">
        <v>20.7</v>
      </c>
      <c r="AC39" s="93"/>
      <c r="AD39" s="100">
        <v>23.3</v>
      </c>
      <c r="AE39" s="93"/>
      <c r="AF39" s="100">
        <v>21.8</v>
      </c>
      <c r="AG39" s="93"/>
      <c r="AH39" s="100">
        <v>20.6</v>
      </c>
      <c r="AI39" s="93"/>
      <c r="AJ39" s="100">
        <v>23.2</v>
      </c>
      <c r="AK39" s="93"/>
      <c r="AL39" s="100">
        <v>20.7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27</v>
      </c>
      <c r="U40" s="125"/>
      <c r="V40" s="124">
        <f>(V36-V37)/V37*100</f>
        <v>24.3</v>
      </c>
      <c r="W40" s="125"/>
      <c r="X40" s="124">
        <f>(X36-X37)/X37*100</f>
        <v>23.8</v>
      </c>
      <c r="Y40" s="125"/>
      <c r="Z40" s="124">
        <f>(Z36-Z37)/Z37*100</f>
        <v>21.5</v>
      </c>
      <c r="AA40" s="125"/>
      <c r="AB40" s="124">
        <f>(AB36-AB37)/AB37*100</f>
        <v>22.3</v>
      </c>
      <c r="AC40" s="125"/>
      <c r="AD40" s="124">
        <f>(AD36-AD37)/AD37*100</f>
        <v>22.8</v>
      </c>
      <c r="AE40" s="125"/>
      <c r="AF40" s="124">
        <f>(AF36-AF37)/AF37*100</f>
        <v>23</v>
      </c>
      <c r="AG40" s="125"/>
      <c r="AH40" s="124">
        <f>(AH36-AH37)/AH37*100</f>
        <v>22.8</v>
      </c>
      <c r="AI40" s="125"/>
      <c r="AJ40" s="124">
        <f>(AJ36-AJ37)/AJ37*100</f>
        <v>22.1</v>
      </c>
      <c r="AK40" s="125"/>
      <c r="AL40" s="124">
        <f>(AL36-AL37)/AL37*100</f>
        <v>21.7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25.7</v>
      </c>
      <c r="U41" s="125"/>
      <c r="V41" s="124">
        <f>(V38-V39)/V39*100</f>
        <v>23.6</v>
      </c>
      <c r="W41" s="125"/>
      <c r="X41" s="124">
        <f>(X38-X39)/X39*100</f>
        <v>23.2</v>
      </c>
      <c r="Y41" s="125"/>
      <c r="Z41" s="124">
        <f>(Z38-Z39)/Z39*100</f>
        <v>22.6</v>
      </c>
      <c r="AA41" s="125"/>
      <c r="AB41" s="124">
        <f>(AB38-AB39)/AB39*100</f>
        <v>23.2</v>
      </c>
      <c r="AC41" s="125"/>
      <c r="AD41" s="124">
        <f>(AD38-AD39)/AD39*100</f>
        <v>22.7</v>
      </c>
      <c r="AE41" s="125"/>
      <c r="AF41" s="124">
        <f>(AF38-AF39)/AF39*100</f>
        <v>22</v>
      </c>
      <c r="AG41" s="125"/>
      <c r="AH41" s="124">
        <f>(AH38-AH39)/AH39*100</f>
        <v>21.8</v>
      </c>
      <c r="AI41" s="125"/>
      <c r="AJ41" s="124">
        <f>(AJ38-AJ39)/AJ39*100</f>
        <v>22.4</v>
      </c>
      <c r="AK41" s="125"/>
      <c r="AL41" s="124">
        <f>(AL38-AL39)/AL39*100</f>
        <v>22.2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43664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26.4</v>
      </c>
      <c r="U44" s="129"/>
      <c r="V44" s="128">
        <f>(V40+V41)/2</f>
        <v>24</v>
      </c>
      <c r="W44" s="129"/>
      <c r="X44" s="128">
        <f>(X40+X41)/2</f>
        <v>23.5</v>
      </c>
      <c r="Y44" s="129"/>
      <c r="Z44" s="128">
        <f>(Z40+Z41)/2</f>
        <v>22.1</v>
      </c>
      <c r="AA44" s="129"/>
      <c r="AB44" s="128">
        <f>(AB40+AB41)/2</f>
        <v>22.8</v>
      </c>
      <c r="AC44" s="129"/>
      <c r="AD44" s="128">
        <f>(AD40+AD41)/2</f>
        <v>22.8</v>
      </c>
      <c r="AE44" s="129"/>
      <c r="AF44" s="128">
        <f>(AF40+AF41)/2</f>
        <v>22.5</v>
      </c>
      <c r="AG44" s="129"/>
      <c r="AH44" s="128">
        <f>(AH40+AH41)/2</f>
        <v>22.3</v>
      </c>
      <c r="AI44" s="129"/>
      <c r="AJ44" s="128">
        <f>(AJ40+AJ41)/2</f>
        <v>22.3</v>
      </c>
      <c r="AK44" s="129"/>
      <c r="AL44" s="128">
        <f>(AL40+AL41)/2</f>
        <v>22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29</v>
      </c>
      <c r="U45" s="127"/>
      <c r="V45" s="126">
        <f>V44*V16</f>
        <v>31</v>
      </c>
      <c r="W45" s="127"/>
      <c r="X45" s="126">
        <f>X44*X16</f>
        <v>29</v>
      </c>
      <c r="Y45" s="127"/>
      <c r="Z45" s="126">
        <f>Z44*Z16</f>
        <v>26</v>
      </c>
      <c r="AA45" s="127"/>
      <c r="AB45" s="126">
        <f>AB44*AB16</f>
        <v>26</v>
      </c>
      <c r="AC45" s="127"/>
      <c r="AD45" s="126">
        <f>AD44*AD16</f>
        <v>26</v>
      </c>
      <c r="AE45" s="127"/>
      <c r="AF45" s="126">
        <f>AF44*AF16</f>
        <v>25</v>
      </c>
      <c r="AG45" s="127"/>
      <c r="AH45" s="126">
        <f>AH44*AH16</f>
        <v>25</v>
      </c>
      <c r="AI45" s="127"/>
      <c r="AJ45" s="126">
        <f>AJ44*AJ16</f>
        <v>25</v>
      </c>
      <c r="AK45" s="127"/>
      <c r="AL45" s="126">
        <f>AL44*AL16</f>
        <v>24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15</v>
      </c>
      <c r="U46" s="127"/>
      <c r="V46" s="126">
        <f>V45-V17</f>
        <v>15</v>
      </c>
      <c r="W46" s="127"/>
      <c r="X46" s="126">
        <f>X45-X17</f>
        <v>13</v>
      </c>
      <c r="Y46" s="127"/>
      <c r="Z46" s="126">
        <f>Z45-Z17</f>
        <v>10</v>
      </c>
      <c r="AA46" s="127"/>
      <c r="AB46" s="126">
        <f>AB45-AB17</f>
        <v>10</v>
      </c>
      <c r="AC46" s="127"/>
      <c r="AD46" s="126">
        <f>AD45-AD17</f>
        <v>10</v>
      </c>
      <c r="AE46" s="127"/>
      <c r="AF46" s="126">
        <f>AF45-AF17</f>
        <v>9</v>
      </c>
      <c r="AG46" s="127"/>
      <c r="AH46" s="126">
        <f>AH45-AH17</f>
        <v>9</v>
      </c>
      <c r="AI46" s="127"/>
      <c r="AJ46" s="126">
        <f>AJ45-AJ17</f>
        <v>10</v>
      </c>
      <c r="AK46" s="127"/>
      <c r="AL46" s="126">
        <f>AL45-AL17</f>
        <v>9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15</v>
      </c>
      <c r="U47" s="131"/>
      <c r="V47" s="130">
        <f>T47+V46</f>
        <v>30</v>
      </c>
      <c r="W47" s="131"/>
      <c r="X47" s="130">
        <f>V47+X46</f>
        <v>43</v>
      </c>
      <c r="Y47" s="131"/>
      <c r="Z47" s="130">
        <f>X47+Z46</f>
        <v>53</v>
      </c>
      <c r="AA47" s="131"/>
      <c r="AB47" s="130">
        <f>Z47+AB46</f>
        <v>63</v>
      </c>
      <c r="AC47" s="131"/>
      <c r="AD47" s="130">
        <f>AB47+AD46</f>
        <v>73</v>
      </c>
      <c r="AE47" s="131"/>
      <c r="AF47" s="130">
        <f>AD47+AF46</f>
        <v>82</v>
      </c>
      <c r="AG47" s="131"/>
      <c r="AH47" s="130">
        <f>AF47+AH46</f>
        <v>91</v>
      </c>
      <c r="AI47" s="131"/>
      <c r="AJ47" s="130">
        <f>AH47+AJ46</f>
        <v>101</v>
      </c>
      <c r="AK47" s="131"/>
      <c r="AL47" s="130">
        <f>AJ47+AL46</f>
        <v>110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50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25.4</v>
      </c>
      <c r="U52" s="88"/>
      <c r="V52" s="96">
        <v>24.5</v>
      </c>
      <c r="W52" s="88"/>
      <c r="X52" s="96">
        <v>27.3</v>
      </c>
      <c r="Y52" s="88"/>
      <c r="Z52" s="96">
        <v>28</v>
      </c>
      <c r="AA52" s="88"/>
      <c r="AB52" s="96">
        <v>27.6</v>
      </c>
      <c r="AC52" s="88"/>
      <c r="AD52" s="96">
        <v>26.2</v>
      </c>
      <c r="AE52" s="88"/>
      <c r="AF52" s="96">
        <v>25.5</v>
      </c>
      <c r="AG52" s="88"/>
      <c r="AH52" s="96">
        <v>28.5</v>
      </c>
      <c r="AI52" s="88"/>
      <c r="AJ52" s="96">
        <v>26.3</v>
      </c>
      <c r="AK52" s="88"/>
      <c r="AL52" s="96">
        <v>28.2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21.5</v>
      </c>
      <c r="U53" s="95"/>
      <c r="V53" s="97">
        <v>20.5</v>
      </c>
      <c r="W53" s="95"/>
      <c r="X53" s="97">
        <v>22.5</v>
      </c>
      <c r="Y53" s="95"/>
      <c r="Z53" s="97">
        <v>23.3</v>
      </c>
      <c r="AA53" s="95"/>
      <c r="AB53" s="97">
        <v>22.9</v>
      </c>
      <c r="AC53" s="95"/>
      <c r="AD53" s="97">
        <v>21.6</v>
      </c>
      <c r="AE53" s="95"/>
      <c r="AF53" s="97">
        <v>20.9</v>
      </c>
      <c r="AG53" s="95"/>
      <c r="AH53" s="97">
        <v>23.2</v>
      </c>
      <c r="AI53" s="95"/>
      <c r="AJ53" s="97">
        <v>21.7</v>
      </c>
      <c r="AK53" s="95"/>
      <c r="AL53" s="97">
        <v>23.2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24.4</v>
      </c>
      <c r="U54" s="95"/>
      <c r="V54" s="97">
        <v>25.7</v>
      </c>
      <c r="W54" s="95"/>
      <c r="X54" s="97">
        <v>28.3</v>
      </c>
      <c r="Y54" s="95"/>
      <c r="Z54" s="97">
        <v>26.2</v>
      </c>
      <c r="AA54" s="95"/>
      <c r="AB54" s="97">
        <v>27.4</v>
      </c>
      <c r="AC54" s="95"/>
      <c r="AD54" s="97">
        <v>28</v>
      </c>
      <c r="AE54" s="95"/>
      <c r="AF54" s="97">
        <v>25.3</v>
      </c>
      <c r="AG54" s="95"/>
      <c r="AH54" s="97">
        <v>26.1</v>
      </c>
      <c r="AI54" s="95"/>
      <c r="AJ54" s="97">
        <v>27.6</v>
      </c>
      <c r="AK54" s="95"/>
      <c r="AL54" s="97">
        <v>25.7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20.8</v>
      </c>
      <c r="U55" s="93"/>
      <c r="V55" s="100">
        <v>21.6</v>
      </c>
      <c r="W55" s="93"/>
      <c r="X55" s="100">
        <v>23.5</v>
      </c>
      <c r="Y55" s="93"/>
      <c r="Z55" s="100">
        <v>21.7</v>
      </c>
      <c r="AA55" s="93"/>
      <c r="AB55" s="100">
        <v>22.5</v>
      </c>
      <c r="AC55" s="93"/>
      <c r="AD55" s="100">
        <v>23.1</v>
      </c>
      <c r="AE55" s="93"/>
      <c r="AF55" s="100">
        <v>20.7</v>
      </c>
      <c r="AG55" s="93"/>
      <c r="AH55" s="100">
        <v>21.5</v>
      </c>
      <c r="AI55" s="93"/>
      <c r="AJ55" s="100">
        <v>22.7</v>
      </c>
      <c r="AK55" s="93"/>
      <c r="AL55" s="100">
        <v>21.1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18.100000000000001</v>
      </c>
      <c r="U56" s="125"/>
      <c r="V56" s="124">
        <f>(V52-V53)/V53*100</f>
        <v>19.5</v>
      </c>
      <c r="W56" s="125"/>
      <c r="X56" s="124">
        <f>(X52-X53)/X53*100</f>
        <v>21.3</v>
      </c>
      <c r="Y56" s="125"/>
      <c r="Z56" s="124">
        <f>(Z52-Z53)/Z53*100</f>
        <v>20.2</v>
      </c>
      <c r="AA56" s="125"/>
      <c r="AB56" s="124">
        <f>(AB52-AB53)/AB53*100</f>
        <v>20.5</v>
      </c>
      <c r="AC56" s="125"/>
      <c r="AD56" s="124">
        <f>(AD52-AD53)/AD53*100</f>
        <v>21.3</v>
      </c>
      <c r="AE56" s="125"/>
      <c r="AF56" s="124">
        <f>(AF52-AF53)/AF53*100</f>
        <v>22</v>
      </c>
      <c r="AG56" s="125"/>
      <c r="AH56" s="124">
        <f>(AH52-AH53)/AH53*100</f>
        <v>22.8</v>
      </c>
      <c r="AI56" s="125"/>
      <c r="AJ56" s="124">
        <f>(AJ52-AJ53)/AJ53*100</f>
        <v>21.2</v>
      </c>
      <c r="AK56" s="125"/>
      <c r="AL56" s="124">
        <f>(AL52-AL53)/AL53*100</f>
        <v>21.6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17.3</v>
      </c>
      <c r="U57" s="125"/>
      <c r="V57" s="124">
        <f>(V54-V55)/V55*100</f>
        <v>19</v>
      </c>
      <c r="W57" s="125"/>
      <c r="X57" s="124">
        <f>(X54-X55)/X55*100</f>
        <v>20.399999999999999</v>
      </c>
      <c r="Y57" s="125"/>
      <c r="Z57" s="124">
        <f>(Z54-Z55)/Z55*100</f>
        <v>20.7</v>
      </c>
      <c r="AA57" s="125"/>
      <c r="AB57" s="124">
        <f>(AB54-AB55)/AB55*100</f>
        <v>21.8</v>
      </c>
      <c r="AC57" s="125"/>
      <c r="AD57" s="124">
        <f>(AD54-AD55)/AD55*100</f>
        <v>21.2</v>
      </c>
      <c r="AE57" s="125"/>
      <c r="AF57" s="124">
        <f>(AF54-AF55)/AF55*100</f>
        <v>22.2</v>
      </c>
      <c r="AG57" s="125"/>
      <c r="AH57" s="124">
        <f>(AH54-AH55)/AH55*100</f>
        <v>21.4</v>
      </c>
      <c r="AI57" s="125"/>
      <c r="AJ57" s="124">
        <f>(AJ54-AJ55)/AJ55*100</f>
        <v>21.6</v>
      </c>
      <c r="AK57" s="125"/>
      <c r="AL57" s="124">
        <f>(AL54-AL55)/AL55*100</f>
        <v>21.8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43674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17.7</v>
      </c>
      <c r="U60" s="129"/>
      <c r="V60" s="128">
        <f>(V56+V57)/2</f>
        <v>19.3</v>
      </c>
      <c r="W60" s="129"/>
      <c r="X60" s="128">
        <f>(X56+X57)/2</f>
        <v>20.9</v>
      </c>
      <c r="Y60" s="129"/>
      <c r="Z60" s="128">
        <f>(Z56+Z57)/2</f>
        <v>20.5</v>
      </c>
      <c r="AA60" s="129"/>
      <c r="AB60" s="128">
        <f>(AB56+AB57)/2</f>
        <v>21.2</v>
      </c>
      <c r="AC60" s="129"/>
      <c r="AD60" s="128">
        <f>(AD56+AD57)/2</f>
        <v>21.3</v>
      </c>
      <c r="AE60" s="129"/>
      <c r="AF60" s="128">
        <f>(AF56+AF57)/2</f>
        <v>22.1</v>
      </c>
      <c r="AG60" s="129"/>
      <c r="AH60" s="128">
        <f>(AH56+AH57)/2</f>
        <v>22.1</v>
      </c>
      <c r="AI60" s="129"/>
      <c r="AJ60" s="128">
        <f>(AJ56+AJ57)/2</f>
        <v>21.4</v>
      </c>
      <c r="AK60" s="129"/>
      <c r="AL60" s="128">
        <f>(AL56+AL57)/2</f>
        <v>21.7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20</v>
      </c>
      <c r="U61" s="127"/>
      <c r="V61" s="126">
        <f>V60*V16</f>
        <v>25</v>
      </c>
      <c r="W61" s="127"/>
      <c r="X61" s="126">
        <f>X60*X16</f>
        <v>26</v>
      </c>
      <c r="Y61" s="127"/>
      <c r="Z61" s="126">
        <f>Z60*Z16</f>
        <v>24</v>
      </c>
      <c r="AA61" s="127"/>
      <c r="AB61" s="126">
        <f>AB60*AB16</f>
        <v>25</v>
      </c>
      <c r="AC61" s="127"/>
      <c r="AD61" s="126">
        <f>AD60*AD16</f>
        <v>24</v>
      </c>
      <c r="AE61" s="127"/>
      <c r="AF61" s="126">
        <f>AF60*AF16</f>
        <v>25</v>
      </c>
      <c r="AG61" s="127"/>
      <c r="AH61" s="126">
        <f>AH60*AH16</f>
        <v>25</v>
      </c>
      <c r="AI61" s="127"/>
      <c r="AJ61" s="126">
        <f>AJ60*AJ16</f>
        <v>24</v>
      </c>
      <c r="AK61" s="127"/>
      <c r="AL61" s="126">
        <f>AL60*AL16</f>
        <v>24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6</v>
      </c>
      <c r="U62" s="127"/>
      <c r="V62" s="126">
        <f>V61-V17</f>
        <v>9</v>
      </c>
      <c r="W62" s="127"/>
      <c r="X62" s="126">
        <f>X61-X17</f>
        <v>10</v>
      </c>
      <c r="Y62" s="127"/>
      <c r="Z62" s="126">
        <f>Z61-Z17</f>
        <v>8</v>
      </c>
      <c r="AA62" s="127"/>
      <c r="AB62" s="126">
        <f>AB61-AB17</f>
        <v>9</v>
      </c>
      <c r="AC62" s="127"/>
      <c r="AD62" s="126">
        <f>AD61-AD17</f>
        <v>8</v>
      </c>
      <c r="AE62" s="127"/>
      <c r="AF62" s="126">
        <f>AF61-AF17</f>
        <v>9</v>
      </c>
      <c r="AG62" s="127"/>
      <c r="AH62" s="126">
        <f>AH61-AH17</f>
        <v>9</v>
      </c>
      <c r="AI62" s="127"/>
      <c r="AJ62" s="126">
        <f>AJ61-AJ17</f>
        <v>9</v>
      </c>
      <c r="AK62" s="127"/>
      <c r="AL62" s="126">
        <f>AL61-AL17</f>
        <v>9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6</v>
      </c>
      <c r="U63" s="131"/>
      <c r="V63" s="130">
        <f>T63+V62</f>
        <v>15</v>
      </c>
      <c r="W63" s="131"/>
      <c r="X63" s="130">
        <f>V63+X62</f>
        <v>25</v>
      </c>
      <c r="Y63" s="131"/>
      <c r="Z63" s="130">
        <f>X63+Z62</f>
        <v>33</v>
      </c>
      <c r="AA63" s="131"/>
      <c r="AB63" s="130">
        <f>Z63+AB62</f>
        <v>42</v>
      </c>
      <c r="AC63" s="131"/>
      <c r="AD63" s="130">
        <f>AB63+AD62</f>
        <v>50</v>
      </c>
      <c r="AE63" s="131"/>
      <c r="AF63" s="130">
        <f>AD63+AF62</f>
        <v>59</v>
      </c>
      <c r="AG63" s="131"/>
      <c r="AH63" s="130">
        <f>AF63+AH62</f>
        <v>68</v>
      </c>
      <c r="AI63" s="131"/>
      <c r="AJ63" s="130">
        <f>AH63+AJ62</f>
        <v>77</v>
      </c>
      <c r="AK63" s="131"/>
      <c r="AL63" s="130">
        <f>AJ63+AL62</f>
        <v>86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49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/>
      <c r="AK68" s="22"/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>
        <v>27</v>
      </c>
      <c r="AK69" s="23">
        <v>28</v>
      </c>
      <c r="AL69" s="143"/>
      <c r="AM69" s="144"/>
    </row>
    <row r="70" spans="1:39">
      <c r="A70" s="141" t="s">
        <v>14</v>
      </c>
      <c r="B70" s="142"/>
      <c r="C70" s="149" t="s">
        <v>56</v>
      </c>
      <c r="D70" s="149" t="s">
        <v>57</v>
      </c>
      <c r="E70" s="149"/>
      <c r="F70" s="149" t="s">
        <v>59</v>
      </c>
      <c r="G70" s="149" t="s">
        <v>59</v>
      </c>
      <c r="H70" s="149" t="s">
        <v>60</v>
      </c>
      <c r="I70" s="149" t="s">
        <v>61</v>
      </c>
      <c r="J70" s="149" t="s">
        <v>61</v>
      </c>
      <c r="K70" s="149" t="s">
        <v>57</v>
      </c>
      <c r="L70" s="149" t="s">
        <v>60</v>
      </c>
      <c r="M70" s="149" t="s">
        <v>63</v>
      </c>
      <c r="N70" s="145"/>
      <c r="O70" s="146"/>
      <c r="P70" s="151" t="s">
        <v>65</v>
      </c>
      <c r="Q70" s="151" t="s">
        <v>66</v>
      </c>
      <c r="R70" s="151" t="s">
        <v>68</v>
      </c>
      <c r="S70" s="151" t="s">
        <v>65</v>
      </c>
      <c r="T70" s="151" t="s">
        <v>56</v>
      </c>
      <c r="U70" s="151" t="s">
        <v>61</v>
      </c>
      <c r="V70" s="151" t="s">
        <v>56</v>
      </c>
      <c r="W70" s="151" t="s">
        <v>61</v>
      </c>
      <c r="X70" s="151" t="s">
        <v>56</v>
      </c>
      <c r="Y70" s="151" t="s">
        <v>65</v>
      </c>
      <c r="Z70" s="153" t="s">
        <v>65</v>
      </c>
      <c r="AA70" s="154"/>
      <c r="AB70" s="151" t="s">
        <v>57</v>
      </c>
      <c r="AC70" s="151" t="s">
        <v>60</v>
      </c>
      <c r="AD70" s="151" t="s">
        <v>74</v>
      </c>
      <c r="AE70" s="151" t="s">
        <v>60</v>
      </c>
      <c r="AF70" s="151" t="s">
        <v>75</v>
      </c>
      <c r="AG70" s="151" t="s">
        <v>63</v>
      </c>
      <c r="AH70" s="151" t="s">
        <v>75</v>
      </c>
      <c r="AI70" s="151" t="s">
        <v>75</v>
      </c>
      <c r="AJ70" s="151" t="s">
        <v>76</v>
      </c>
      <c r="AK70" s="151" t="s">
        <v>59</v>
      </c>
      <c r="AL70" s="153" t="s">
        <v>60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 t="s">
        <v>58</v>
      </c>
      <c r="E72" s="149"/>
      <c r="F72" s="149"/>
      <c r="G72" s="149"/>
      <c r="H72" s="149"/>
      <c r="I72" s="149"/>
      <c r="J72" s="149" t="s">
        <v>62</v>
      </c>
      <c r="K72" s="149" t="s">
        <v>58</v>
      </c>
      <c r="L72" s="149"/>
      <c r="M72" s="149"/>
      <c r="N72" s="145" t="s">
        <v>64</v>
      </c>
      <c r="O72" s="146"/>
      <c r="P72" s="149"/>
      <c r="Q72" s="149" t="s">
        <v>67</v>
      </c>
      <c r="R72" s="149" t="s">
        <v>69</v>
      </c>
      <c r="S72" s="149" t="s">
        <v>70</v>
      </c>
      <c r="T72" s="149" t="s">
        <v>58</v>
      </c>
      <c r="U72" s="149" t="s">
        <v>71</v>
      </c>
      <c r="V72" s="149" t="s">
        <v>59</v>
      </c>
      <c r="W72" s="149"/>
      <c r="X72" s="149" t="s">
        <v>72</v>
      </c>
      <c r="Y72" s="149"/>
      <c r="Z72" s="145" t="s">
        <v>73</v>
      </c>
      <c r="AA72" s="146"/>
      <c r="AB72" s="151"/>
      <c r="AC72" s="151"/>
      <c r="AD72" s="151"/>
      <c r="AE72" s="151"/>
      <c r="AF72" s="151"/>
      <c r="AG72" s="151"/>
      <c r="AH72" s="151"/>
      <c r="AI72" s="151" t="s">
        <v>58</v>
      </c>
      <c r="AJ72" s="151"/>
      <c r="AK72" s="151"/>
      <c r="AL72" s="153" t="s">
        <v>58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54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2019-09-19T08:43:14Z</dcterms:modified>
</cp:coreProperties>
</file>