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user\PycharmProjects\data_drought\DATA_base_soil_water\ТСГ-6_2019\ТСГ-6_2019_Луганська\Біловодськ\озима пшениця\"/>
    </mc:Choice>
  </mc:AlternateContent>
  <xr:revisionPtr revIDLastSave="0" documentId="13_ncr:1_{9B90E30B-1464-4CC7-8804-101AD4F756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червень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6" i="1" l="1"/>
  <c r="AJ56" i="1"/>
  <c r="AH56" i="1"/>
  <c r="AF56" i="1"/>
  <c r="AD56" i="1"/>
  <c r="AB56" i="1"/>
  <c r="Z56" i="1"/>
  <c r="X56" i="1"/>
  <c r="V56" i="1"/>
  <c r="V59" i="1" s="1"/>
  <c r="V60" i="1" s="1"/>
  <c r="V61" i="1" s="1"/>
  <c r="T56" i="1"/>
  <c r="T59" i="1" s="1"/>
  <c r="T60" i="1" s="1"/>
  <c r="T61" i="1" s="1"/>
  <c r="T62" i="1" s="1"/>
  <c r="AL55" i="1"/>
  <c r="AL59" i="1" s="1"/>
  <c r="AL60" i="1" s="1"/>
  <c r="AL61" i="1" s="1"/>
  <c r="AJ55" i="1"/>
  <c r="AJ59" i="1"/>
  <c r="AJ60" i="1" s="1"/>
  <c r="AJ61" i="1" s="1"/>
  <c r="AH55" i="1"/>
  <c r="AH59" i="1"/>
  <c r="AH60" i="1"/>
  <c r="AH61" i="1" s="1"/>
  <c r="AF55" i="1"/>
  <c r="AF59" i="1" s="1"/>
  <c r="AF60" i="1" s="1"/>
  <c r="AF61" i="1" s="1"/>
  <c r="AD55" i="1"/>
  <c r="AD59" i="1"/>
  <c r="AD60" i="1" s="1"/>
  <c r="AB55" i="1"/>
  <c r="AB59" i="1" s="1"/>
  <c r="AB60" i="1" s="1"/>
  <c r="Z55" i="1"/>
  <c r="Z59" i="1" s="1"/>
  <c r="Z60" i="1" s="1"/>
  <c r="X55" i="1"/>
  <c r="X59" i="1" s="1"/>
  <c r="X60" i="1" s="1"/>
  <c r="V55" i="1"/>
  <c r="T55" i="1"/>
  <c r="X62" i="1"/>
  <c r="Z62" i="1" s="1"/>
  <c r="AB62" i="1" s="1"/>
  <c r="AD62" i="1" s="1"/>
  <c r="AL40" i="1"/>
  <c r="AJ40" i="1"/>
  <c r="AH40" i="1"/>
  <c r="AF40" i="1"/>
  <c r="AD40" i="1"/>
  <c r="AB40" i="1"/>
  <c r="Z40" i="1"/>
  <c r="X40" i="1"/>
  <c r="V40" i="1"/>
  <c r="T40" i="1"/>
  <c r="AL39" i="1"/>
  <c r="AL43" i="1" s="1"/>
  <c r="AL44" i="1" s="1"/>
  <c r="AL45" i="1" s="1"/>
  <c r="AJ39" i="1"/>
  <c r="AJ43" i="1"/>
  <c r="AJ44" i="1" s="1"/>
  <c r="AJ45" i="1" s="1"/>
  <c r="AH39" i="1"/>
  <c r="AH43" i="1" s="1"/>
  <c r="AH44" i="1" s="1"/>
  <c r="AH45" i="1" s="1"/>
  <c r="AF39" i="1"/>
  <c r="AF43" i="1" s="1"/>
  <c r="AF44" i="1" s="1"/>
  <c r="AF45" i="1" s="1"/>
  <c r="AD39" i="1"/>
  <c r="AD43" i="1"/>
  <c r="AD44" i="1" s="1"/>
  <c r="AB39" i="1"/>
  <c r="AB43" i="1" s="1"/>
  <c r="AB44" i="1" s="1"/>
  <c r="Z39" i="1"/>
  <c r="Z43" i="1" s="1"/>
  <c r="Z44" i="1" s="1"/>
  <c r="X39" i="1"/>
  <c r="X43" i="1" s="1"/>
  <c r="X44" i="1" s="1"/>
  <c r="X45" i="1" s="1"/>
  <c r="V39" i="1"/>
  <c r="V43" i="1" s="1"/>
  <c r="V44" i="1" s="1"/>
  <c r="V45" i="1" s="1"/>
  <c r="T39" i="1"/>
  <c r="T43" i="1"/>
  <c r="T44" i="1" s="1"/>
  <c r="T45" i="1" s="1"/>
  <c r="T46" i="1" s="1"/>
  <c r="V46" i="1" s="1"/>
  <c r="X46" i="1" s="1"/>
  <c r="Z46" i="1" s="1"/>
  <c r="AB46" i="1" s="1"/>
  <c r="AD46" i="1" s="1"/>
  <c r="AF46" i="1" s="1"/>
  <c r="AH46" i="1" s="1"/>
  <c r="AJ46" i="1" s="1"/>
  <c r="AL46" i="1" s="1"/>
  <c r="AL24" i="1"/>
  <c r="AJ24" i="1"/>
  <c r="AH24" i="1"/>
  <c r="AF24" i="1"/>
  <c r="AD24" i="1"/>
  <c r="AB24" i="1"/>
  <c r="Z24" i="1"/>
  <c r="X24" i="1"/>
  <c r="V24" i="1"/>
  <c r="T24" i="1"/>
  <c r="AL23" i="1"/>
  <c r="AL27" i="1" s="1"/>
  <c r="AL28" i="1" s="1"/>
  <c r="AL29" i="1" s="1"/>
  <c r="AJ23" i="1"/>
  <c r="AJ27" i="1" s="1"/>
  <c r="AJ28" i="1" s="1"/>
  <c r="AJ29" i="1" s="1"/>
  <c r="AH23" i="1"/>
  <c r="AH27" i="1" s="1"/>
  <c r="AH28" i="1" s="1"/>
  <c r="AH29" i="1" s="1"/>
  <c r="AH30" i="1" s="1"/>
  <c r="AJ30" i="1" s="1"/>
  <c r="AL30" i="1" s="1"/>
  <c r="AF23" i="1"/>
  <c r="AF27" i="1" s="1"/>
  <c r="AF28" i="1" s="1"/>
  <c r="AF29" i="1" s="1"/>
  <c r="AD23" i="1"/>
  <c r="AD27" i="1" s="1"/>
  <c r="AD28" i="1" s="1"/>
  <c r="AD29" i="1" s="1"/>
  <c r="AD30" i="1" s="1"/>
  <c r="AB23" i="1"/>
  <c r="AB27" i="1" s="1"/>
  <c r="AB28" i="1" s="1"/>
  <c r="AB29" i="1" s="1"/>
  <c r="Z23" i="1"/>
  <c r="Z27" i="1" s="1"/>
  <c r="Z28" i="1" s="1"/>
  <c r="Z29" i="1" s="1"/>
  <c r="X23" i="1"/>
  <c r="X27" i="1" s="1"/>
  <c r="X28" i="1" s="1"/>
  <c r="X29" i="1" s="1"/>
  <c r="X30" i="1" s="1"/>
  <c r="Z30" i="1" s="1"/>
  <c r="V23" i="1"/>
  <c r="V27" i="1" s="1"/>
  <c r="V28" i="1" s="1"/>
  <c r="V29" i="1" s="1"/>
  <c r="T23" i="1"/>
  <c r="T27" i="1" s="1"/>
  <c r="T28" i="1" s="1"/>
  <c r="T29" i="1" s="1"/>
  <c r="T30" i="1" s="1"/>
  <c r="AF62" i="1" l="1"/>
  <c r="AH62" i="1" s="1"/>
  <c r="AJ62" i="1" s="1"/>
  <c r="AL62" i="1" s="1"/>
</calcChain>
</file>

<file path=xl/sharedStrings.xml><?xml version="1.0" encoding="utf-8"?>
<sst xmlns="http://schemas.openxmlformats.org/spreadsheetml/2006/main" count="142" uniqueCount="79">
  <si>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</si>
  <si>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</si>
  <si>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</si>
  <si>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Біловодськ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</si>
  <si>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  Луганська             </t>
    </r>
  </si>
  <si>
    <t>Рік визначення агрогідрологічних властивостей ґрунту 1988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</si>
  <si>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</si>
  <si>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</si>
  <si>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</si>
  <si>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</si>
  <si>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</si>
  <si>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</si>
  <si>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</si>
  <si>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</si>
  <si>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</si>
  <si>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</si>
  <si>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</si>
  <si>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</si>
  <si>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</si>
  <si>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</si>
  <si>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</si>
  <si>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</si>
  <si>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</si>
  <si>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</si>
  <si>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</si>
  <si>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</si>
  <si>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</si>
  <si>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</si>
  <si>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</si>
  <si>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</si>
  <si>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</si>
  <si>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>Дата</t>
  </si>
  <si>
    <t>за період</t>
  </si>
  <si>
    <t>Сер.т-ра</t>
  </si>
  <si>
    <t>повітря,  °С</t>
  </si>
  <si>
    <t>Сума</t>
  </si>
  <si>
    <t>опадів, мм</t>
  </si>
  <si>
    <r>
      <t>Склав  Нечай Т.В.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</si>
  <si>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Нечай С.В.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</si>
  <si>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</si>
  <si>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</si>
  <si>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</si>
  <si>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Оз.пшениця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</si>
  <si>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14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</si>
  <si>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Пар</t>
    </r>
    <r>
      <rPr>
        <b/>
        <i/>
        <u/>
        <sz val="11"/>
        <rFont val="Times New Roman"/>
        <family val="1"/>
        <charset val="204"/>
      </rPr>
      <t xml:space="preserve">    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</si>
  <si>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7</t>
    </r>
  </si>
  <si>
    <t xml:space="preserve">вологого грунту </t>
  </si>
  <si>
    <t>Примітка  ________________________________________________________________________________________________________________</t>
  </si>
  <si>
    <t>20.8</t>
  </si>
  <si>
    <t>22.1</t>
  </si>
  <si>
    <t>23.0</t>
  </si>
  <si>
    <t>24.4</t>
  </si>
  <si>
    <t>25.7</t>
  </si>
  <si>
    <t>23.8</t>
  </si>
  <si>
    <t>20.1</t>
  </si>
  <si>
    <t>19.4</t>
  </si>
  <si>
    <t>22.6</t>
  </si>
  <si>
    <t>22.8</t>
  </si>
  <si>
    <t>22.7</t>
  </si>
  <si>
    <t>24.9</t>
  </si>
  <si>
    <t>26.6</t>
  </si>
  <si>
    <t>21.8</t>
  </si>
  <si>
    <t>21.7</t>
  </si>
  <si>
    <t>21.6</t>
  </si>
  <si>
    <t>21.0</t>
  </si>
  <si>
    <t>23.6</t>
  </si>
  <si>
    <t>24.6</t>
  </si>
  <si>
    <t>24.0</t>
  </si>
  <si>
    <t>25.9</t>
  </si>
  <si>
    <t>26.1</t>
  </si>
  <si>
    <t>25.4</t>
  </si>
  <si>
    <t>22.3</t>
  </si>
  <si>
    <t>23.9</t>
  </si>
  <si>
    <t>0.3</t>
  </si>
  <si>
    <t>0.0</t>
  </si>
  <si>
    <t>2.9</t>
  </si>
  <si>
    <t>2.2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</si>
  <si>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</t>
    </r>
    <r>
      <rPr>
        <b/>
        <sz val="11"/>
        <rFont val="Times New Roman"/>
        <family val="1"/>
        <charset val="204"/>
      </rPr>
      <t xml:space="preserve">  </t>
    </r>
  </si>
  <si>
    <t xml:space="preserve">Чорнозем звичайний важкосуглинистий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</si>
</sst>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6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9" fillId="0" borderId="0" xfId="0" applyFont="1" applyProtection="1">
      <protection locked="0"/>
    </xf>
    <xf numFmtId="0" fontId="9" fillId="0" borderId="1" xfId="0" applyFont="1" applyBorder="1" applyProtection="1">
      <protection locked="0"/>
    </xf>
    <xf numFmtId="0" fontId="13" fillId="0" borderId="2" xfId="0" applyFont="1" applyBorder="1" applyProtection="1">
      <protection locked="0"/>
    </xf>
    <xf numFmtId="0" fontId="13" fillId="0" borderId="3" xfId="0" applyFont="1" applyBorder="1" applyProtection="1">
      <protection locked="0"/>
    </xf>
    <xf numFmtId="0" fontId="13" fillId="0" borderId="4" xfId="0" applyFont="1" applyBorder="1" applyProtection="1">
      <protection locked="0"/>
    </xf>
    <xf numFmtId="0" fontId="13" fillId="0" borderId="0" xfId="0" applyFont="1" applyProtection="1">
      <protection locked="0"/>
    </xf>
    <xf numFmtId="0" fontId="13" fillId="0" borderId="5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  <protection locked="0"/>
    </xf>
    <xf numFmtId="0" fontId="9" fillId="0" borderId="6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9" fillId="0" borderId="8" xfId="0" applyFont="1" applyBorder="1" applyProtection="1">
      <protection locked="0"/>
    </xf>
    <xf numFmtId="0" fontId="9" fillId="0" borderId="9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2" xfId="0" applyFont="1" applyBorder="1" applyProtection="1"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3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7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6" fillId="0" borderId="11" xfId="0" applyFont="1" applyBorder="1" applyProtection="1">
      <protection locked="0"/>
    </xf>
    <xf numFmtId="0" fontId="6" fillId="0" borderId="3" xfId="0" applyFont="1" applyBorder="1" applyProtection="1"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6" fillId="0" borderId="6" xfId="0" applyNumberFormat="1" applyFont="1" applyBorder="1" applyAlignment="1" applyProtection="1">
      <alignment horizontal="center"/>
      <protection locked="0"/>
    </xf>
    <xf numFmtId="49" fontId="6" fillId="0" borderId="8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6" xfId="0" applyNumberFormat="1" applyFont="1" applyBorder="1" applyAlignment="1" applyProtection="1">
      <alignment horizontal="center"/>
      <protection locked="0"/>
    </xf>
    <xf numFmtId="49" fontId="1" fillId="0" borderId="8" xfId="0" applyNumberFormat="1" applyFont="1" applyBorder="1" applyAlignment="1" applyProtection="1">
      <alignment horizontal="center"/>
      <protection locked="0"/>
    </xf>
    <xf numFmtId="49" fontId="6" fillId="0" borderId="11" xfId="0" applyNumberFormat="1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center"/>
      <protection locked="0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1" fillId="0" borderId="11" xfId="0" applyNumberFormat="1" applyFont="1" applyBorder="1" applyAlignment="1" applyProtection="1">
      <alignment horizontal="center"/>
      <protection locked="0"/>
    </xf>
    <xf numFmtId="49" fontId="1" fillId="0" borderId="2" xfId="0" applyNumberFormat="1" applyFont="1" applyBorder="1" applyAlignment="1" applyProtection="1">
      <alignment horizontal="center"/>
      <protection locked="0"/>
    </xf>
    <xf numFmtId="49" fontId="1" fillId="0" borderId="4" xfId="0" applyNumberFormat="1" applyFont="1" applyBorder="1" applyAlignment="1" applyProtection="1">
      <alignment horizontal="center"/>
      <protection locked="0"/>
    </xf>
    <xf numFmtId="0" fontId="13" fillId="0" borderId="12" xfId="0" applyFont="1" applyBorder="1" applyProtection="1">
      <protection locked="0"/>
    </xf>
    <xf numFmtId="0" fontId="13" fillId="0" borderId="6" xfId="0" applyFont="1" applyBorder="1" applyProtection="1">
      <protection locked="0"/>
    </xf>
    <xf numFmtId="0" fontId="13" fillId="0" borderId="7" xfId="0" applyFont="1" applyBorder="1" applyProtection="1">
      <protection locked="0"/>
    </xf>
    <xf numFmtId="0" fontId="13" fillId="0" borderId="8" xfId="0" applyFont="1" applyBorder="1" applyProtection="1">
      <protection locked="0"/>
    </xf>
    <xf numFmtId="0" fontId="13" fillId="0" borderId="9" xfId="0" applyFont="1" applyBorder="1" applyProtection="1">
      <protection locked="0"/>
    </xf>
    <xf numFmtId="0" fontId="13" fillId="0" borderId="5" xfId="0" applyFont="1" applyBorder="1" applyAlignment="1" applyProtection="1">
      <alignment horizontal="center"/>
      <protection locked="0"/>
    </xf>
    <xf numFmtId="0" fontId="13" fillId="0" borderId="13" xfId="0" applyFont="1" applyBorder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9" fillId="0" borderId="14" xfId="0" applyFont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/>
      <protection locked="0"/>
    </xf>
    <xf numFmtId="0" fontId="9" fillId="0" borderId="15" xfId="0" applyFont="1" applyBorder="1" applyAlignment="1" applyProtection="1">
      <alignment horizontal="center"/>
      <protection locked="0"/>
    </xf>
    <xf numFmtId="14" fontId="11" fillId="0" borderId="6" xfId="0" applyNumberFormat="1" applyFont="1" applyBorder="1" applyAlignment="1" applyProtection="1">
      <alignment horizontal="center"/>
      <protection locked="0"/>
    </xf>
    <xf numFmtId="14" fontId="11" fillId="0" borderId="7" xfId="0" applyNumberFormat="1" applyFont="1" applyBorder="1" applyAlignment="1" applyProtection="1">
      <alignment horizontal="center"/>
      <protection locked="0"/>
    </xf>
    <xf numFmtId="14" fontId="11" fillId="0" borderId="8" xfId="0" applyNumberFormat="1" applyFont="1" applyBorder="1" applyAlignment="1" applyProtection="1">
      <alignment horizontal="center"/>
      <protection locked="0"/>
    </xf>
    <xf numFmtId="14" fontId="11" fillId="0" borderId="2" xfId="0" applyNumberFormat="1" applyFont="1" applyBorder="1" applyAlignment="1" applyProtection="1">
      <alignment horizontal="center"/>
      <protection locked="0"/>
    </xf>
    <xf numFmtId="14" fontId="11" fillId="0" borderId="3" xfId="0" applyNumberFormat="1" applyFont="1" applyBorder="1" applyAlignment="1" applyProtection="1">
      <alignment horizontal="center"/>
      <protection locked="0"/>
    </xf>
    <xf numFmtId="14" fontId="11" fillId="0" borderId="4" xfId="0" applyNumberFormat="1" applyFont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  <protection locked="0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7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164" fontId="15" fillId="0" borderId="14" xfId="0" applyNumberFormat="1" applyFont="1" applyBorder="1" applyAlignment="1">
      <alignment horizontal="center"/>
    </xf>
    <xf numFmtId="164" fontId="15" fillId="0" borderId="15" xfId="0" applyNumberFormat="1" applyFont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 applyProtection="1">
      <alignment horizontal="center"/>
      <protection locked="0"/>
    </xf>
    <xf numFmtId="164" fontId="7" fillId="0" borderId="17" xfId="0" applyNumberFormat="1" applyFont="1" applyBorder="1" applyAlignment="1" applyProtection="1">
      <alignment horizontal="center"/>
      <protection locked="0"/>
    </xf>
    <xf numFmtId="164" fontId="7" fillId="0" borderId="18" xfId="0" applyNumberFormat="1" applyFont="1" applyBorder="1" applyAlignment="1" applyProtection="1">
      <alignment horizontal="center"/>
      <protection locked="0"/>
    </xf>
    <xf numFmtId="164" fontId="7" fillId="0" borderId="19" xfId="0" applyNumberFormat="1" applyFont="1" applyBorder="1" applyAlignment="1" applyProtection="1">
      <alignment horizontal="center"/>
      <protection locked="0"/>
    </xf>
    <xf numFmtId="164" fontId="7" fillId="0" borderId="20" xfId="0" applyNumberFormat="1" applyFont="1" applyBorder="1" applyAlignment="1" applyProtection="1">
      <alignment horizontal="center"/>
      <protection locked="0"/>
    </xf>
    <xf numFmtId="164" fontId="7" fillId="0" borderId="21" xfId="0" applyNumberFormat="1" applyFont="1" applyBorder="1" applyAlignment="1" applyProtection="1">
      <alignment horizontal="center"/>
      <protection locked="0"/>
    </xf>
    <xf numFmtId="164" fontId="7" fillId="0" borderId="22" xfId="0" applyNumberFormat="1" applyFont="1" applyBorder="1" applyAlignment="1" applyProtection="1">
      <alignment horizontal="center"/>
      <protection locked="0"/>
    </xf>
    <xf numFmtId="0" fontId="13" fillId="0" borderId="6" xfId="0" applyFont="1" applyBorder="1" applyAlignment="1" applyProtection="1">
      <alignment horizontal="center"/>
      <protection locked="0"/>
    </xf>
    <xf numFmtId="0" fontId="13" fillId="0" borderId="7" xfId="0" applyFont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0" fontId="13" fillId="0" borderId="5" xfId="0" applyFont="1" applyBorder="1" applyAlignment="1" applyProtection="1">
      <alignment horizont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0" fontId="13" fillId="0" borderId="3" xfId="0" applyFont="1" applyBorder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164" fontId="7" fillId="0" borderId="27" xfId="0" applyNumberFormat="1" applyFont="1" applyBorder="1" applyAlignment="1" applyProtection="1">
      <alignment horizontal="center"/>
      <protection locked="0"/>
    </xf>
    <xf numFmtId="164" fontId="7" fillId="0" borderId="28" xfId="0" applyNumberFormat="1" applyFont="1" applyBorder="1" applyAlignment="1" applyProtection="1">
      <alignment horizontal="center"/>
      <protection locked="0"/>
    </xf>
    <xf numFmtId="164" fontId="7" fillId="0" borderId="29" xfId="0" applyNumberFormat="1" applyFont="1" applyBorder="1" applyAlignment="1" applyProtection="1">
      <alignment horizontal="center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4" fillId="0" borderId="23" xfId="0" applyFont="1" applyBorder="1" applyAlignment="1" applyProtection="1">
      <alignment horizontal="center"/>
      <protection locked="0"/>
    </xf>
    <xf numFmtId="0" fontId="14" fillId="0" borderId="24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19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164" fontId="7" fillId="0" borderId="23" xfId="0" applyNumberFormat="1" applyFont="1" applyBorder="1" applyAlignment="1" applyProtection="1">
      <alignment horizontal="center"/>
      <protection locked="0"/>
    </xf>
    <xf numFmtId="164" fontId="7" fillId="0" borderId="25" xfId="0" applyNumberFormat="1" applyFont="1" applyBorder="1" applyAlignment="1" applyProtection="1">
      <alignment horizontal="center"/>
      <protection locked="0"/>
    </xf>
    <xf numFmtId="1" fontId="15" fillId="2" borderId="14" xfId="0" applyNumberFormat="1" applyFont="1" applyFill="1" applyBorder="1" applyAlignment="1">
      <alignment horizontal="center"/>
    </xf>
    <xf numFmtId="1" fontId="15" fillId="2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6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2" xfId="0" applyNumberFormat="1" applyFont="1" applyFill="1" applyBorder="1" applyAlignment="1">
      <alignment horizontal="center"/>
    </xf>
    <xf numFmtId="1" fontId="16" fillId="2" borderId="4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164" fontId="7" fillId="2" borderId="15" xfId="0" applyNumberFormat="1" applyFont="1" applyFill="1" applyBorder="1" applyAlignment="1">
      <alignment horizontal="center"/>
    </xf>
    <xf numFmtId="0" fontId="11" fillId="0" borderId="14" xfId="0" applyFont="1" applyBorder="1" applyAlignment="1" applyProtection="1">
      <alignment horizontal="center"/>
      <protection locked="0"/>
    </xf>
    <xf numFmtId="0" fontId="11" fillId="0" borderId="15" xfId="0" applyFont="1" applyBorder="1" applyAlignment="1" applyProtection="1">
      <alignment horizontal="center"/>
      <protection locked="0"/>
    </xf>
    <xf numFmtId="2" fontId="11" fillId="0" borderId="14" xfId="0" applyNumberFormat="1" applyFont="1" applyBorder="1" applyAlignment="1" applyProtection="1">
      <alignment horizontal="center"/>
      <protection locked="0"/>
    </xf>
    <xf numFmtId="2" fontId="11" fillId="0" borderId="15" xfId="0" applyNumberFormat="1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 vertical="center" textRotation="90"/>
      <protection locked="0"/>
    </xf>
    <xf numFmtId="0" fontId="9" fillId="0" borderId="8" xfId="0" applyFont="1" applyBorder="1" applyAlignment="1" applyProtection="1">
      <alignment horizontal="center" vertical="center" textRotation="90"/>
      <protection locked="0"/>
    </xf>
    <xf numFmtId="0" fontId="9" fillId="0" borderId="9" xfId="0" applyFont="1" applyBorder="1" applyAlignment="1" applyProtection="1">
      <alignment horizontal="center" vertical="center" textRotation="90"/>
      <protection locked="0"/>
    </xf>
    <xf numFmtId="0" fontId="9" fillId="0" borderId="5" xfId="0" applyFont="1" applyBorder="1" applyAlignment="1" applyProtection="1">
      <alignment horizontal="center" vertical="center" textRotation="90"/>
      <protection locked="0"/>
    </xf>
    <xf numFmtId="0" fontId="9" fillId="0" borderId="2" xfId="0" applyFont="1" applyBorder="1" applyAlignment="1" applyProtection="1">
      <alignment horizontal="center" vertical="center" textRotation="90"/>
      <protection locked="0"/>
    </xf>
    <xf numFmtId="0" fontId="9" fillId="0" borderId="4" xfId="0" applyFont="1" applyBorder="1" applyAlignment="1" applyProtection="1">
      <alignment horizontal="center" vertical="center" textRotation="90"/>
      <protection locked="0"/>
    </xf>
    <xf numFmtId="1" fontId="15" fillId="2" borderId="6" xfId="0" applyNumberFormat="1" applyFont="1" applyFill="1" applyBorder="1" applyAlignment="1">
      <alignment horizontal="center"/>
    </xf>
    <xf numFmtId="1" fontId="15" fillId="2" borderId="8" xfId="0" applyNumberFormat="1" applyFont="1" applyFill="1" applyBorder="1" applyAlignment="1">
      <alignment horizontal="center"/>
    </xf>
    <xf numFmtId="1" fontId="15" fillId="2" borderId="2" xfId="0" applyNumberFormat="1" applyFont="1" applyFill="1" applyBorder="1" applyAlignment="1">
      <alignment horizontal="center"/>
    </xf>
    <xf numFmtId="1" fontId="15" fillId="2" borderId="4" xfId="0" applyNumberFormat="1" applyFont="1" applyFill="1" applyBorder="1" applyAlignment="1">
      <alignment horizontal="center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7"/>
  <sheetViews>
    <sheetView tabSelected="1" workbookViewId="0">
      <selection activeCell="B10" sqref="B10"/>
    </sheetView>
  </sheetViews>
  <sheetFormatPr defaultRowHeight="15" x14ac:dyDescent="0.25"/>
  <cols>
    <col min="1" max="40" width="4.28515625" customWidth="1"/>
  </cols>
  <sheetData>
    <row r="1" spans="1:39" ht="19.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32" t="s">
        <v>0</v>
      </c>
      <c r="AH1" s="133"/>
      <c r="AI1" s="133"/>
      <c r="AJ1" s="134"/>
      <c r="AK1" s="1"/>
      <c r="AL1" s="1"/>
      <c r="AM1" s="1"/>
    </row>
    <row r="2" spans="1:39" ht="18.75" x14ac:dyDescent="0.3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</row>
    <row r="3" spans="1:39" ht="18.75" x14ac:dyDescent="0.3">
      <c r="A3" s="135" t="s">
        <v>2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</row>
    <row r="4" spans="1:39" ht="18.75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ht="15.75" x14ac:dyDescent="0.25">
      <c r="A5" s="1"/>
      <c r="B5" s="1"/>
      <c r="C5" s="1"/>
      <c r="D5" s="3" t="s">
        <v>3</v>
      </c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1"/>
      <c r="T5" s="3" t="s">
        <v>4</v>
      </c>
      <c r="U5" s="3"/>
      <c r="V5" s="3"/>
      <c r="W5" s="3"/>
      <c r="X5" s="3"/>
      <c r="Y5" s="3"/>
      <c r="Z5" s="3"/>
      <c r="AA5" s="6"/>
      <c r="AB5" s="6"/>
      <c r="AC5" s="6"/>
      <c r="AD5" s="6"/>
      <c r="AE5" s="6"/>
      <c r="AF5" s="6"/>
      <c r="AG5" s="7"/>
      <c r="AH5" s="7"/>
      <c r="AI5" s="7"/>
      <c r="AJ5" s="7"/>
      <c r="AK5" s="7"/>
      <c r="AL5" s="7"/>
      <c r="AM5" s="7"/>
    </row>
    <row r="6" spans="1:3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5">
      <c r="A7" s="8" t="s">
        <v>42</v>
      </c>
      <c r="B7" s="8"/>
      <c r="C7" s="9"/>
      <c r="D7" s="9"/>
      <c r="E7" s="9"/>
      <c r="F7" s="9"/>
      <c r="G7" s="9"/>
      <c r="H7" s="9"/>
      <c r="I7" s="9"/>
      <c r="J7" s="8"/>
      <c r="K7" s="8" t="s">
        <v>43</v>
      </c>
      <c r="L7" s="8"/>
      <c r="M7" s="9"/>
      <c r="N7" s="9"/>
      <c r="O7" s="9"/>
      <c r="P7" s="9"/>
      <c r="Q7" s="8"/>
      <c r="R7" s="8"/>
      <c r="S7" s="8"/>
      <c r="T7" s="8"/>
      <c r="U7" s="8"/>
      <c r="V7" s="8"/>
      <c r="W7" s="8"/>
      <c r="X7" s="8" t="s">
        <v>44</v>
      </c>
      <c r="Y7" s="8"/>
      <c r="Z7" s="8"/>
      <c r="AA7" s="8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8"/>
    </row>
    <row r="8" spans="1:39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 x14ac:dyDescent="0.25">
      <c r="A9" s="8" t="s">
        <v>77</v>
      </c>
      <c r="B9" s="8" t="s">
        <v>78</v>
      </c>
      <c r="C9" s="9"/>
      <c r="D9" s="9"/>
      <c r="E9" s="9"/>
      <c r="F9" s="9"/>
      <c r="G9" s="9"/>
      <c r="H9" s="9"/>
      <c r="I9" s="9"/>
      <c r="J9" s="9"/>
      <c r="K9" s="9"/>
      <c r="L9" s="8"/>
      <c r="M9" s="8"/>
      <c r="N9" s="8"/>
      <c r="O9" s="67" t="s">
        <v>45</v>
      </c>
      <c r="P9" s="67"/>
      <c r="Q9" s="67"/>
      <c r="R9" s="7"/>
      <c r="S9" s="7"/>
      <c r="T9" s="8" t="s">
        <v>5</v>
      </c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7"/>
      <c r="AK9" s="7"/>
      <c r="AL9" s="7"/>
      <c r="AM9" s="8"/>
    </row>
    <row r="10" spans="1:39" ht="15.75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x14ac:dyDescent="0.25">
      <c r="A11" s="72" t="s">
        <v>31</v>
      </c>
      <c r="B11" s="73"/>
      <c r="C11" s="74"/>
      <c r="D11" s="44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6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6"/>
    </row>
    <row r="12" spans="1:39" ht="15.75" thickBot="1" x14ac:dyDescent="0.3">
      <c r="A12" s="66" t="s">
        <v>6</v>
      </c>
      <c r="B12" s="67"/>
      <c r="C12" s="68"/>
      <c r="D12" s="66" t="s">
        <v>7</v>
      </c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8"/>
      <c r="T12" s="69" t="s">
        <v>8</v>
      </c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1"/>
    </row>
    <row r="13" spans="1:39" ht="15.75" thickBot="1" x14ac:dyDescent="0.3">
      <c r="A13" s="69" t="s">
        <v>9</v>
      </c>
      <c r="B13" s="70"/>
      <c r="C13" s="71"/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  <c r="T13" s="57">
        <v>10</v>
      </c>
      <c r="U13" s="59"/>
      <c r="V13" s="57">
        <v>20</v>
      </c>
      <c r="W13" s="59"/>
      <c r="X13" s="57">
        <v>30</v>
      </c>
      <c r="Y13" s="59"/>
      <c r="Z13" s="57">
        <v>40</v>
      </c>
      <c r="AA13" s="59"/>
      <c r="AB13" s="57">
        <v>50</v>
      </c>
      <c r="AC13" s="59"/>
      <c r="AD13" s="57">
        <v>60</v>
      </c>
      <c r="AE13" s="59"/>
      <c r="AF13" s="57">
        <v>70</v>
      </c>
      <c r="AG13" s="59"/>
      <c r="AH13" s="57">
        <v>80</v>
      </c>
      <c r="AI13" s="59"/>
      <c r="AJ13" s="57">
        <v>90</v>
      </c>
      <c r="AK13" s="59"/>
      <c r="AL13" s="57">
        <v>100</v>
      </c>
      <c r="AM13" s="59"/>
    </row>
    <row r="14" spans="1:39" ht="15.75" thickBot="1" x14ac:dyDescent="0.3">
      <c r="A14" s="57">
        <v>1</v>
      </c>
      <c r="B14" s="58"/>
      <c r="C14" s="59"/>
      <c r="D14" s="57">
        <v>2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9"/>
      <c r="T14" s="57">
        <v>3</v>
      </c>
      <c r="U14" s="59"/>
      <c r="V14" s="57">
        <v>4</v>
      </c>
      <c r="W14" s="59"/>
      <c r="X14" s="57">
        <v>5</v>
      </c>
      <c r="Y14" s="59"/>
      <c r="Z14" s="57">
        <v>6</v>
      </c>
      <c r="AA14" s="59"/>
      <c r="AB14" s="57">
        <v>7</v>
      </c>
      <c r="AC14" s="59"/>
      <c r="AD14" s="57">
        <v>8</v>
      </c>
      <c r="AE14" s="59"/>
      <c r="AF14" s="57">
        <v>9</v>
      </c>
      <c r="AG14" s="59"/>
      <c r="AH14" s="57">
        <v>10</v>
      </c>
      <c r="AI14" s="59"/>
      <c r="AJ14" s="57">
        <v>11</v>
      </c>
      <c r="AK14" s="59"/>
      <c r="AL14" s="57">
        <v>12</v>
      </c>
      <c r="AM14" s="59"/>
    </row>
    <row r="15" spans="1:39" ht="15.75" thickBot="1" x14ac:dyDescent="0.3">
      <c r="A15" s="47"/>
      <c r="B15" s="13"/>
      <c r="C15" s="14"/>
      <c r="D15" s="57" t="s">
        <v>10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9"/>
      <c r="T15" s="128">
        <v>1.33</v>
      </c>
      <c r="U15" s="129"/>
      <c r="V15" s="128">
        <v>1.25</v>
      </c>
      <c r="W15" s="129"/>
      <c r="X15" s="128">
        <v>1.27</v>
      </c>
      <c r="Y15" s="129"/>
      <c r="Z15" s="128">
        <v>1.24</v>
      </c>
      <c r="AA15" s="129"/>
      <c r="AB15" s="128">
        <v>1.31</v>
      </c>
      <c r="AC15" s="129"/>
      <c r="AD15" s="128">
        <v>1.29</v>
      </c>
      <c r="AE15" s="129"/>
      <c r="AF15" s="130">
        <v>1.3</v>
      </c>
      <c r="AG15" s="131"/>
      <c r="AH15" s="128">
        <v>1.36</v>
      </c>
      <c r="AI15" s="129"/>
      <c r="AJ15" s="128">
        <v>1.38</v>
      </c>
      <c r="AK15" s="129"/>
      <c r="AL15" s="130">
        <v>1.4</v>
      </c>
      <c r="AM15" s="131"/>
    </row>
    <row r="16" spans="1:39" ht="15.75" thickBot="1" x14ac:dyDescent="0.3">
      <c r="A16" s="47"/>
      <c r="B16" s="13"/>
      <c r="C16" s="14"/>
      <c r="D16" s="72" t="s">
        <v>11</v>
      </c>
      <c r="E16" s="73"/>
      <c r="F16" s="73"/>
      <c r="G16" s="73"/>
      <c r="H16" s="74"/>
      <c r="I16" s="57" t="s">
        <v>12</v>
      </c>
      <c r="J16" s="58"/>
      <c r="K16" s="58"/>
      <c r="L16" s="58"/>
      <c r="M16" s="58"/>
      <c r="N16" s="58"/>
      <c r="O16" s="58"/>
      <c r="P16" s="58"/>
      <c r="Q16" s="58"/>
      <c r="R16" s="58"/>
      <c r="S16" s="59"/>
      <c r="T16" s="128">
        <v>19</v>
      </c>
      <c r="U16" s="129"/>
      <c r="V16" s="128">
        <v>17</v>
      </c>
      <c r="W16" s="129"/>
      <c r="X16" s="128">
        <v>18</v>
      </c>
      <c r="Y16" s="129"/>
      <c r="Z16" s="128">
        <v>19</v>
      </c>
      <c r="AA16" s="129"/>
      <c r="AB16" s="128">
        <v>19</v>
      </c>
      <c r="AC16" s="129"/>
      <c r="AD16" s="128">
        <v>18</v>
      </c>
      <c r="AE16" s="129"/>
      <c r="AF16" s="128">
        <v>17</v>
      </c>
      <c r="AG16" s="129"/>
      <c r="AH16" s="128">
        <v>18</v>
      </c>
      <c r="AI16" s="129"/>
      <c r="AJ16" s="128">
        <v>18</v>
      </c>
      <c r="AK16" s="129"/>
      <c r="AL16" s="128">
        <v>17</v>
      </c>
      <c r="AM16" s="129"/>
    </row>
    <row r="17" spans="1:39" ht="15.75" customHeight="1" thickBot="1" x14ac:dyDescent="0.3">
      <c r="A17" s="10"/>
      <c r="B17" s="11"/>
      <c r="C17" s="12"/>
      <c r="D17" s="69" t="s">
        <v>13</v>
      </c>
      <c r="E17" s="70"/>
      <c r="F17" s="70"/>
      <c r="G17" s="70"/>
      <c r="H17" s="71"/>
      <c r="I17" s="57" t="s">
        <v>14</v>
      </c>
      <c r="J17" s="58"/>
      <c r="K17" s="58"/>
      <c r="L17" s="58"/>
      <c r="M17" s="58"/>
      <c r="N17" s="58"/>
      <c r="O17" s="58"/>
      <c r="P17" s="58"/>
      <c r="Q17" s="58"/>
      <c r="R17" s="58"/>
      <c r="S17" s="59"/>
      <c r="T17" s="128">
        <v>16</v>
      </c>
      <c r="U17" s="129"/>
      <c r="V17" s="128">
        <v>15</v>
      </c>
      <c r="W17" s="129"/>
      <c r="X17" s="128">
        <v>13</v>
      </c>
      <c r="Y17" s="129"/>
      <c r="Z17" s="128">
        <v>13</v>
      </c>
      <c r="AA17" s="129"/>
      <c r="AB17" s="128">
        <v>16</v>
      </c>
      <c r="AC17" s="129"/>
      <c r="AD17" s="128">
        <v>15</v>
      </c>
      <c r="AE17" s="129"/>
      <c r="AF17" s="128">
        <v>16</v>
      </c>
      <c r="AG17" s="129"/>
      <c r="AH17" s="128">
        <v>17</v>
      </c>
      <c r="AI17" s="129"/>
      <c r="AJ17" s="128">
        <v>16</v>
      </c>
      <c r="AK17" s="129"/>
      <c r="AL17" s="128">
        <v>17</v>
      </c>
      <c r="AM17" s="129"/>
    </row>
    <row r="18" spans="1:39" ht="15.75" thickBot="1" x14ac:dyDescent="0.3">
      <c r="A18" s="13"/>
      <c r="B18" s="13"/>
      <c r="C18" s="13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</row>
    <row r="19" spans="1:39" ht="15.75" x14ac:dyDescent="0.25">
      <c r="A19" s="88"/>
      <c r="B19" s="89"/>
      <c r="C19" s="90"/>
      <c r="D19" s="100" t="s">
        <v>15</v>
      </c>
      <c r="E19" s="101"/>
      <c r="F19" s="101"/>
      <c r="G19" s="101"/>
      <c r="H19" s="101"/>
      <c r="I19" s="102"/>
      <c r="J19" s="136" t="s">
        <v>16</v>
      </c>
      <c r="K19" s="137"/>
      <c r="L19" s="106" t="s">
        <v>17</v>
      </c>
      <c r="M19" s="107"/>
      <c r="N19" s="107"/>
      <c r="O19" s="107"/>
      <c r="P19" s="107"/>
      <c r="Q19" s="107"/>
      <c r="R19" s="107"/>
      <c r="S19" s="108"/>
      <c r="T19" s="99">
        <v>21.9</v>
      </c>
      <c r="U19" s="82"/>
      <c r="V19" s="81">
        <v>27.4</v>
      </c>
      <c r="W19" s="82"/>
      <c r="X19" s="81">
        <v>38.299999999999997</v>
      </c>
      <c r="Y19" s="82"/>
      <c r="Z19" s="81">
        <v>31.9</v>
      </c>
      <c r="AA19" s="82"/>
      <c r="AB19" s="81">
        <v>28.1</v>
      </c>
      <c r="AC19" s="82"/>
      <c r="AD19" s="81">
        <v>35.299999999999997</v>
      </c>
      <c r="AE19" s="82"/>
      <c r="AF19" s="81">
        <v>35.9</v>
      </c>
      <c r="AG19" s="82"/>
      <c r="AH19" s="81">
        <v>29.3</v>
      </c>
      <c r="AI19" s="82"/>
      <c r="AJ19" s="81">
        <v>32.799999999999997</v>
      </c>
      <c r="AK19" s="82"/>
      <c r="AL19" s="81">
        <v>35.9</v>
      </c>
      <c r="AM19" s="83"/>
    </row>
    <row r="20" spans="1:39" ht="16.5" thickBot="1" x14ac:dyDescent="0.3">
      <c r="A20" s="91"/>
      <c r="B20" s="92"/>
      <c r="C20" s="93"/>
      <c r="D20" s="103"/>
      <c r="E20" s="104"/>
      <c r="F20" s="104"/>
      <c r="G20" s="104"/>
      <c r="H20" s="104"/>
      <c r="I20" s="105"/>
      <c r="J20" s="138"/>
      <c r="K20" s="139"/>
      <c r="L20" s="109" t="s">
        <v>18</v>
      </c>
      <c r="M20" s="110"/>
      <c r="N20" s="110"/>
      <c r="O20" s="110"/>
      <c r="P20" s="110"/>
      <c r="Q20" s="110"/>
      <c r="R20" s="110"/>
      <c r="S20" s="111"/>
      <c r="T20" s="84">
        <v>18.600000000000001</v>
      </c>
      <c r="U20" s="85"/>
      <c r="V20" s="86">
        <v>23.2</v>
      </c>
      <c r="W20" s="85"/>
      <c r="X20" s="86">
        <v>32.700000000000003</v>
      </c>
      <c r="Y20" s="85"/>
      <c r="Z20" s="86">
        <v>27.4</v>
      </c>
      <c r="AA20" s="85"/>
      <c r="AB20" s="86">
        <v>24.2</v>
      </c>
      <c r="AC20" s="85"/>
      <c r="AD20" s="86">
        <v>30.5</v>
      </c>
      <c r="AE20" s="85"/>
      <c r="AF20" s="86">
        <v>30.8</v>
      </c>
      <c r="AG20" s="85"/>
      <c r="AH20" s="86">
        <v>25.1</v>
      </c>
      <c r="AI20" s="85"/>
      <c r="AJ20" s="86">
        <v>28.2</v>
      </c>
      <c r="AK20" s="85"/>
      <c r="AL20" s="86">
        <v>31</v>
      </c>
      <c r="AM20" s="87"/>
    </row>
    <row r="21" spans="1:39" ht="15.75" x14ac:dyDescent="0.25">
      <c r="A21" s="91"/>
      <c r="B21" s="92"/>
      <c r="C21" s="93"/>
      <c r="D21" s="100" t="s">
        <v>19</v>
      </c>
      <c r="E21" s="101"/>
      <c r="F21" s="101"/>
      <c r="G21" s="101"/>
      <c r="H21" s="101"/>
      <c r="I21" s="102"/>
      <c r="J21" s="138"/>
      <c r="K21" s="139"/>
      <c r="L21" s="106" t="s">
        <v>17</v>
      </c>
      <c r="M21" s="107"/>
      <c r="N21" s="107"/>
      <c r="O21" s="107"/>
      <c r="P21" s="107"/>
      <c r="Q21" s="107"/>
      <c r="R21" s="107"/>
      <c r="S21" s="108"/>
      <c r="T21" s="112">
        <v>30.5</v>
      </c>
      <c r="U21" s="98"/>
      <c r="V21" s="97">
        <v>25.7</v>
      </c>
      <c r="W21" s="98"/>
      <c r="X21" s="97">
        <v>23.2</v>
      </c>
      <c r="Y21" s="98"/>
      <c r="Z21" s="97">
        <v>34.9</v>
      </c>
      <c r="AA21" s="98"/>
      <c r="AB21" s="97">
        <v>32.5</v>
      </c>
      <c r="AC21" s="98"/>
      <c r="AD21" s="97">
        <v>34.9</v>
      </c>
      <c r="AE21" s="98"/>
      <c r="AF21" s="97">
        <v>33.5</v>
      </c>
      <c r="AG21" s="98"/>
      <c r="AH21" s="97">
        <v>29.7</v>
      </c>
      <c r="AI21" s="98"/>
      <c r="AJ21" s="97">
        <v>32.4</v>
      </c>
      <c r="AK21" s="98"/>
      <c r="AL21" s="97">
        <v>33.4</v>
      </c>
      <c r="AM21" s="113"/>
    </row>
    <row r="22" spans="1:39" ht="16.5" thickBot="1" x14ac:dyDescent="0.3">
      <c r="A22" s="94"/>
      <c r="B22" s="95"/>
      <c r="C22" s="96"/>
      <c r="D22" s="103"/>
      <c r="E22" s="104"/>
      <c r="F22" s="104"/>
      <c r="G22" s="104"/>
      <c r="H22" s="104"/>
      <c r="I22" s="105"/>
      <c r="J22" s="140"/>
      <c r="K22" s="141"/>
      <c r="L22" s="109" t="s">
        <v>18</v>
      </c>
      <c r="M22" s="110"/>
      <c r="N22" s="110"/>
      <c r="O22" s="110"/>
      <c r="P22" s="110"/>
      <c r="Q22" s="110"/>
      <c r="R22" s="110"/>
      <c r="S22" s="111"/>
      <c r="T22" s="99">
        <v>25.9</v>
      </c>
      <c r="U22" s="82"/>
      <c r="V22" s="81">
        <v>21.7</v>
      </c>
      <c r="W22" s="82"/>
      <c r="X22" s="81">
        <v>19.7</v>
      </c>
      <c r="Y22" s="82"/>
      <c r="Z22" s="81">
        <v>29.9</v>
      </c>
      <c r="AA22" s="82"/>
      <c r="AB22" s="81">
        <v>27.8</v>
      </c>
      <c r="AC22" s="82"/>
      <c r="AD22" s="81">
        <v>30.1</v>
      </c>
      <c r="AE22" s="82"/>
      <c r="AF22" s="81">
        <v>28.8</v>
      </c>
      <c r="AG22" s="82"/>
      <c r="AH22" s="81">
        <v>25.4</v>
      </c>
      <c r="AI22" s="82"/>
      <c r="AJ22" s="81">
        <v>27.7</v>
      </c>
      <c r="AK22" s="82"/>
      <c r="AL22" s="81">
        <v>28.5</v>
      </c>
      <c r="AM22" s="83"/>
    </row>
    <row r="23" spans="1:39" ht="16.5" thickBot="1" x14ac:dyDescent="0.3">
      <c r="A23" s="72"/>
      <c r="B23" s="73"/>
      <c r="C23" s="74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9"/>
      <c r="P23" s="57">
        <v>1</v>
      </c>
      <c r="Q23" s="58"/>
      <c r="R23" s="58"/>
      <c r="S23" s="59"/>
      <c r="T23" s="126">
        <f>(T19-T20)/T20*100</f>
        <v>17.741935483870954</v>
      </c>
      <c r="U23" s="127"/>
      <c r="V23" s="126">
        <f>(V19-V20)/V20*100</f>
        <v>18.103448275862068</v>
      </c>
      <c r="W23" s="127"/>
      <c r="X23" s="126">
        <f>(X19-X20)/X20*100</f>
        <v>17.125382262996926</v>
      </c>
      <c r="Y23" s="127"/>
      <c r="Z23" s="126">
        <f>(Z19-Z20)/Z20*100</f>
        <v>16.423357664233578</v>
      </c>
      <c r="AA23" s="127"/>
      <c r="AB23" s="126">
        <f>(AB19-AB20)/AB20*100</f>
        <v>16.115702479338854</v>
      </c>
      <c r="AC23" s="127"/>
      <c r="AD23" s="126">
        <f>(AD19-AD20)/AD20*100</f>
        <v>15.737704918032778</v>
      </c>
      <c r="AE23" s="127"/>
      <c r="AF23" s="126">
        <f>(AF19-AF20)/AF20*100</f>
        <v>16.558441558441551</v>
      </c>
      <c r="AG23" s="127"/>
      <c r="AH23" s="126">
        <f>(AH19-AH20)/AH20*100</f>
        <v>16.733067729083661</v>
      </c>
      <c r="AI23" s="127"/>
      <c r="AJ23" s="126">
        <f>(AJ19-AJ20)/AJ20*100</f>
        <v>16.312056737588644</v>
      </c>
      <c r="AK23" s="127"/>
      <c r="AL23" s="126">
        <f>(AL19-AL20)/AL20*100</f>
        <v>15.806451612903222</v>
      </c>
      <c r="AM23" s="127"/>
    </row>
    <row r="24" spans="1:39" ht="16.5" thickBot="1" x14ac:dyDescent="0.3">
      <c r="A24" s="66"/>
      <c r="B24" s="67"/>
      <c r="C24" s="68"/>
      <c r="D24" s="66" t="s">
        <v>20</v>
      </c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8"/>
      <c r="P24" s="57">
        <v>2</v>
      </c>
      <c r="Q24" s="58"/>
      <c r="R24" s="58"/>
      <c r="S24" s="59"/>
      <c r="T24" s="126">
        <f>(T21-T22)/T22*100</f>
        <v>17.760617760617766</v>
      </c>
      <c r="U24" s="127"/>
      <c r="V24" s="126">
        <f>(V21-V22)/V22*100</f>
        <v>18.433179723502306</v>
      </c>
      <c r="W24" s="127"/>
      <c r="X24" s="126">
        <f>(X21-X22)/X22*100</f>
        <v>17.766497461928935</v>
      </c>
      <c r="Y24" s="127"/>
      <c r="Z24" s="126">
        <f>(Z21-Z22)/Z22*100</f>
        <v>16.722408026755854</v>
      </c>
      <c r="AA24" s="127"/>
      <c r="AB24" s="126">
        <f>(AB21-AB22)/AB22*100</f>
        <v>16.906474820143881</v>
      </c>
      <c r="AC24" s="127"/>
      <c r="AD24" s="126">
        <f>(AD21-AD22)/AD22*100</f>
        <v>15.946843853820589</v>
      </c>
      <c r="AE24" s="127"/>
      <c r="AF24" s="126">
        <f>(AF21-AF22)/AF22*100</f>
        <v>16.319444444444443</v>
      </c>
      <c r="AG24" s="127"/>
      <c r="AH24" s="126">
        <f>(AH21-AH22)/AH22*100</f>
        <v>16.929133858267718</v>
      </c>
      <c r="AI24" s="127"/>
      <c r="AJ24" s="126">
        <f>(AJ21-AJ22)/AJ22*100</f>
        <v>16.967509025270754</v>
      </c>
      <c r="AK24" s="127"/>
      <c r="AL24" s="126">
        <f>(AL21-AL22)/AL22*100</f>
        <v>17.192982456140346</v>
      </c>
      <c r="AM24" s="127"/>
    </row>
    <row r="25" spans="1:39" ht="16.5" thickBot="1" x14ac:dyDescent="0.3">
      <c r="A25" s="69"/>
      <c r="B25" s="70"/>
      <c r="C25" s="71"/>
      <c r="D25" s="66" t="s">
        <v>21</v>
      </c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8"/>
      <c r="P25" s="57">
        <v>3</v>
      </c>
      <c r="Q25" s="58"/>
      <c r="R25" s="58"/>
      <c r="S25" s="59"/>
      <c r="T25" s="124"/>
      <c r="U25" s="125"/>
      <c r="V25" s="124"/>
      <c r="W25" s="125"/>
      <c r="X25" s="124"/>
      <c r="Y25" s="125"/>
      <c r="Z25" s="124"/>
      <c r="AA25" s="125"/>
      <c r="AB25" s="124"/>
      <c r="AC25" s="125"/>
      <c r="AD25" s="124"/>
      <c r="AE25" s="125"/>
      <c r="AF25" s="124"/>
      <c r="AG25" s="125"/>
      <c r="AH25" s="124"/>
      <c r="AI25" s="125"/>
      <c r="AJ25" s="75"/>
      <c r="AK25" s="76"/>
      <c r="AL25" s="75"/>
      <c r="AM25" s="76"/>
    </row>
    <row r="26" spans="1:39" ht="16.5" thickBot="1" x14ac:dyDescent="0.3">
      <c r="A26" s="60">
        <v>43624</v>
      </c>
      <c r="B26" s="61"/>
      <c r="C26" s="62"/>
      <c r="D26" s="66" t="s">
        <v>22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8"/>
      <c r="P26" s="57">
        <v>4</v>
      </c>
      <c r="Q26" s="58"/>
      <c r="R26" s="58"/>
      <c r="S26" s="59"/>
      <c r="T26" s="124"/>
      <c r="U26" s="125"/>
      <c r="V26" s="124"/>
      <c r="W26" s="125"/>
      <c r="X26" s="124"/>
      <c r="Y26" s="125"/>
      <c r="Z26" s="124"/>
      <c r="AA26" s="125"/>
      <c r="AB26" s="124"/>
      <c r="AC26" s="125"/>
      <c r="AD26" s="124"/>
      <c r="AE26" s="125"/>
      <c r="AF26" s="124"/>
      <c r="AG26" s="125"/>
      <c r="AH26" s="124"/>
      <c r="AI26" s="125"/>
      <c r="AJ26" s="75"/>
      <c r="AK26" s="76"/>
      <c r="AL26" s="75"/>
      <c r="AM26" s="76"/>
    </row>
    <row r="27" spans="1:39" ht="16.5" thickBot="1" x14ac:dyDescent="0.3">
      <c r="A27" s="63"/>
      <c r="B27" s="64"/>
      <c r="C27" s="65"/>
      <c r="D27" s="69" t="s">
        <v>23</v>
      </c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1"/>
      <c r="P27" s="57" t="s">
        <v>24</v>
      </c>
      <c r="Q27" s="58"/>
      <c r="R27" s="58"/>
      <c r="S27" s="59"/>
      <c r="T27" s="122">
        <f>(T23+T24)/2</f>
        <v>17.751276622244362</v>
      </c>
      <c r="U27" s="123"/>
      <c r="V27" s="122">
        <f>(V23+V24)/2</f>
        <v>18.268313999682185</v>
      </c>
      <c r="W27" s="123"/>
      <c r="X27" s="122">
        <f>(X23+X24)/2</f>
        <v>17.445939862462929</v>
      </c>
      <c r="Y27" s="123"/>
      <c r="Z27" s="122">
        <f>(Z23+Z24)/2</f>
        <v>16.572882845494718</v>
      </c>
      <c r="AA27" s="123"/>
      <c r="AB27" s="122">
        <f>(AB23+AB24)/2</f>
        <v>16.511088649741367</v>
      </c>
      <c r="AC27" s="123"/>
      <c r="AD27" s="122">
        <f>(AD23+AD24)/2</f>
        <v>15.842274385926682</v>
      </c>
      <c r="AE27" s="123"/>
      <c r="AF27" s="122">
        <f>(AF23+AF24)/2</f>
        <v>16.438943001442997</v>
      </c>
      <c r="AG27" s="123"/>
      <c r="AH27" s="122">
        <f>(AH23+AH24)/2</f>
        <v>16.831100793675688</v>
      </c>
      <c r="AI27" s="123"/>
      <c r="AJ27" s="122">
        <f>(AJ23+AJ24)/2</f>
        <v>16.639782881429699</v>
      </c>
      <c r="AK27" s="123"/>
      <c r="AL27" s="122">
        <f>(AL23+AL24)/2</f>
        <v>16.499717034521783</v>
      </c>
      <c r="AM27" s="123"/>
    </row>
    <row r="28" spans="1:39" ht="15" customHeight="1" thickBot="1" x14ac:dyDescent="0.3">
      <c r="A28" s="47"/>
      <c r="B28" s="13"/>
      <c r="C28" s="48"/>
      <c r="D28" s="72" t="s">
        <v>11</v>
      </c>
      <c r="E28" s="73"/>
      <c r="F28" s="73"/>
      <c r="G28" s="73"/>
      <c r="H28" s="74"/>
      <c r="I28" s="57" t="s">
        <v>25</v>
      </c>
      <c r="J28" s="58"/>
      <c r="K28" s="58"/>
      <c r="L28" s="58"/>
      <c r="M28" s="58"/>
      <c r="N28" s="58"/>
      <c r="O28" s="59"/>
      <c r="P28" s="57" t="s">
        <v>26</v>
      </c>
      <c r="Q28" s="58"/>
      <c r="R28" s="58"/>
      <c r="S28" s="59"/>
      <c r="T28" s="116">
        <f>T27*T15</f>
        <v>23.609197907585003</v>
      </c>
      <c r="U28" s="117"/>
      <c r="V28" s="116">
        <f>V27*V15</f>
        <v>22.835392499602733</v>
      </c>
      <c r="W28" s="117"/>
      <c r="X28" s="116">
        <f>X27*X15</f>
        <v>22.156343625327921</v>
      </c>
      <c r="Y28" s="117"/>
      <c r="Z28" s="116">
        <f>Z27*Z15</f>
        <v>20.550374728413448</v>
      </c>
      <c r="AA28" s="117"/>
      <c r="AB28" s="116">
        <f>AB27*AB15</f>
        <v>21.629526131161192</v>
      </c>
      <c r="AC28" s="117"/>
      <c r="AD28" s="116">
        <f>AD27*AD15</f>
        <v>20.43653395784542</v>
      </c>
      <c r="AE28" s="117"/>
      <c r="AF28" s="116">
        <f>AF27*AF15</f>
        <v>21.370625901875897</v>
      </c>
      <c r="AG28" s="117"/>
      <c r="AH28" s="116">
        <f>AH27*AH15</f>
        <v>22.890297079398938</v>
      </c>
      <c r="AI28" s="117"/>
      <c r="AJ28" s="116">
        <f>AJ27*AJ15</f>
        <v>22.962900376372982</v>
      </c>
      <c r="AK28" s="117"/>
      <c r="AL28" s="116">
        <f>AL27*AL15</f>
        <v>23.099603848330496</v>
      </c>
      <c r="AM28" s="117"/>
    </row>
    <row r="29" spans="1:39" ht="15.75" customHeight="1" thickBot="1" x14ac:dyDescent="0.3">
      <c r="A29" s="47"/>
      <c r="B29" s="15"/>
      <c r="C29" s="14"/>
      <c r="D29" s="20"/>
      <c r="E29" s="13"/>
      <c r="F29" s="13"/>
      <c r="G29" s="13"/>
      <c r="H29" s="14"/>
      <c r="I29" s="13"/>
      <c r="J29" s="13"/>
      <c r="K29" s="13"/>
      <c r="L29" s="13"/>
      <c r="M29" s="13"/>
      <c r="N29" s="13"/>
      <c r="O29" s="21"/>
      <c r="P29" s="57" t="s">
        <v>26</v>
      </c>
      <c r="Q29" s="58"/>
      <c r="R29" s="58"/>
      <c r="S29" s="59"/>
      <c r="T29" s="116">
        <f>T28-T16</f>
        <v>4.6091979075850027</v>
      </c>
      <c r="U29" s="117"/>
      <c r="V29" s="116">
        <f>V28-V16</f>
        <v>5.8353924996027331</v>
      </c>
      <c r="W29" s="117"/>
      <c r="X29" s="116">
        <f>X28-X16</f>
        <v>4.1563436253279207</v>
      </c>
      <c r="Y29" s="117"/>
      <c r="Z29" s="116">
        <f>Z28-Z16</f>
        <v>1.5503747284134484</v>
      </c>
      <c r="AA29" s="117"/>
      <c r="AB29" s="116">
        <f>AB28-AB16</f>
        <v>2.6295261311611924</v>
      </c>
      <c r="AC29" s="117"/>
      <c r="AD29" s="116">
        <f>AD28-AD16</f>
        <v>2.4365339578454197</v>
      </c>
      <c r="AE29" s="117"/>
      <c r="AF29" s="116">
        <f>AF28-AF16</f>
        <v>4.3706259018758971</v>
      </c>
      <c r="AG29" s="117"/>
      <c r="AH29" s="116">
        <f>AH28-AH16</f>
        <v>4.8902970793989375</v>
      </c>
      <c r="AI29" s="117"/>
      <c r="AJ29" s="116">
        <f>AJ28-AJ16</f>
        <v>4.962900376372982</v>
      </c>
      <c r="AK29" s="117"/>
      <c r="AL29" s="116">
        <f>AL28-AL16</f>
        <v>6.0996038483304957</v>
      </c>
      <c r="AM29" s="117"/>
    </row>
    <row r="30" spans="1:39" x14ac:dyDescent="0.25">
      <c r="A30" s="47"/>
      <c r="B30" s="15"/>
      <c r="C30" s="48"/>
      <c r="D30" s="66" t="s">
        <v>13</v>
      </c>
      <c r="E30" s="67"/>
      <c r="F30" s="67"/>
      <c r="G30" s="67"/>
      <c r="H30" s="68"/>
      <c r="I30" s="66" t="s">
        <v>27</v>
      </c>
      <c r="J30" s="67"/>
      <c r="K30" s="67"/>
      <c r="L30" s="67"/>
      <c r="M30" s="67"/>
      <c r="N30" s="67"/>
      <c r="O30" s="68"/>
      <c r="P30" s="72" t="s">
        <v>28</v>
      </c>
      <c r="Q30" s="73"/>
      <c r="R30" s="73"/>
      <c r="S30" s="74"/>
      <c r="T30" s="118">
        <f>T29</f>
        <v>4.6091979075850027</v>
      </c>
      <c r="U30" s="119"/>
      <c r="V30" s="118">
        <v>11</v>
      </c>
      <c r="W30" s="119"/>
      <c r="X30" s="118">
        <f>V30+X29</f>
        <v>15.156343625327921</v>
      </c>
      <c r="Y30" s="119"/>
      <c r="Z30" s="118">
        <f>X30+Z29</f>
        <v>16.706718353741369</v>
      </c>
      <c r="AA30" s="119"/>
      <c r="AB30" s="118">
        <v>20</v>
      </c>
      <c r="AC30" s="119"/>
      <c r="AD30" s="118">
        <f>AB30+AD29</f>
        <v>22.43653395784542</v>
      </c>
      <c r="AE30" s="119"/>
      <c r="AF30" s="118">
        <v>26</v>
      </c>
      <c r="AG30" s="119"/>
      <c r="AH30" s="118">
        <f>AF30+AH29</f>
        <v>30.890297079398938</v>
      </c>
      <c r="AI30" s="119"/>
      <c r="AJ30" s="118">
        <f>AH30+AJ29</f>
        <v>35.85319745577192</v>
      </c>
      <c r="AK30" s="119"/>
      <c r="AL30" s="118">
        <f>AJ30+AL29</f>
        <v>41.952801304102415</v>
      </c>
      <c r="AM30" s="119"/>
    </row>
    <row r="31" spans="1:39" ht="15.75" thickBot="1" x14ac:dyDescent="0.3">
      <c r="A31" s="10"/>
      <c r="B31" s="11"/>
      <c r="C31" s="12"/>
      <c r="D31" s="22"/>
      <c r="E31" s="11"/>
      <c r="F31" s="11"/>
      <c r="G31" s="11"/>
      <c r="H31" s="12"/>
      <c r="I31" s="11"/>
      <c r="J31" s="11"/>
      <c r="K31" s="11"/>
      <c r="L31" s="11"/>
      <c r="M31" s="11"/>
      <c r="N31" s="11"/>
      <c r="O31" s="23"/>
      <c r="P31" s="69" t="s">
        <v>29</v>
      </c>
      <c r="Q31" s="70"/>
      <c r="R31" s="70"/>
      <c r="S31" s="71"/>
      <c r="T31" s="120"/>
      <c r="U31" s="121"/>
      <c r="V31" s="120"/>
      <c r="W31" s="121"/>
      <c r="X31" s="120"/>
      <c r="Y31" s="121"/>
      <c r="Z31" s="120"/>
      <c r="AA31" s="121"/>
      <c r="AB31" s="120"/>
      <c r="AC31" s="121"/>
      <c r="AD31" s="120"/>
      <c r="AE31" s="121"/>
      <c r="AF31" s="120"/>
      <c r="AG31" s="121"/>
      <c r="AH31" s="120"/>
      <c r="AI31" s="121"/>
      <c r="AJ31" s="120"/>
      <c r="AK31" s="121"/>
      <c r="AL31" s="120"/>
      <c r="AM31" s="121"/>
    </row>
    <row r="32" spans="1:39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</row>
    <row r="33" spans="1:39" ht="15.75" customHeight="1" x14ac:dyDescent="0.25">
      <c r="A33" s="13"/>
      <c r="B33" s="50" t="s">
        <v>30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</row>
    <row r="34" spans="1:39" ht="15.75" thickBot="1" x14ac:dyDescent="0.3">
      <c r="A34" s="1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</row>
    <row r="35" spans="1:39" ht="15.75" x14ac:dyDescent="0.25">
      <c r="A35" s="88"/>
      <c r="B35" s="89"/>
      <c r="C35" s="90"/>
      <c r="D35" s="100" t="s">
        <v>15</v>
      </c>
      <c r="E35" s="101"/>
      <c r="F35" s="101"/>
      <c r="G35" s="101"/>
      <c r="H35" s="101"/>
      <c r="I35" s="102"/>
      <c r="J35" s="136" t="s">
        <v>16</v>
      </c>
      <c r="K35" s="137"/>
      <c r="L35" s="106" t="s">
        <v>46</v>
      </c>
      <c r="M35" s="107"/>
      <c r="N35" s="107"/>
      <c r="O35" s="107"/>
      <c r="P35" s="107"/>
      <c r="Q35" s="107"/>
      <c r="R35" s="107"/>
      <c r="S35" s="108"/>
      <c r="T35" s="112">
        <v>27</v>
      </c>
      <c r="U35" s="98"/>
      <c r="V35" s="97">
        <v>26.7</v>
      </c>
      <c r="W35" s="98"/>
      <c r="X35" s="97">
        <v>29.6</v>
      </c>
      <c r="Y35" s="98"/>
      <c r="Z35" s="97">
        <v>24.1</v>
      </c>
      <c r="AA35" s="98"/>
      <c r="AB35" s="97">
        <v>29.9</v>
      </c>
      <c r="AC35" s="98"/>
      <c r="AD35" s="97">
        <v>36.700000000000003</v>
      </c>
      <c r="AE35" s="98"/>
      <c r="AF35" s="97">
        <v>24.8</v>
      </c>
      <c r="AG35" s="98"/>
      <c r="AH35" s="97">
        <v>27.4</v>
      </c>
      <c r="AI35" s="98"/>
      <c r="AJ35" s="97">
        <v>29.5</v>
      </c>
      <c r="AK35" s="98"/>
      <c r="AL35" s="97">
        <v>30.8</v>
      </c>
      <c r="AM35" s="113"/>
    </row>
    <row r="36" spans="1:39" ht="16.5" thickBot="1" x14ac:dyDescent="0.3">
      <c r="A36" s="91"/>
      <c r="B36" s="92"/>
      <c r="C36" s="93"/>
      <c r="D36" s="103"/>
      <c r="E36" s="104"/>
      <c r="F36" s="104"/>
      <c r="G36" s="104"/>
      <c r="H36" s="104"/>
      <c r="I36" s="105"/>
      <c r="J36" s="138"/>
      <c r="K36" s="139"/>
      <c r="L36" s="109" t="s">
        <v>18</v>
      </c>
      <c r="M36" s="110"/>
      <c r="N36" s="110"/>
      <c r="O36" s="110"/>
      <c r="P36" s="110"/>
      <c r="Q36" s="110"/>
      <c r="R36" s="110"/>
      <c r="S36" s="111"/>
      <c r="T36" s="99">
        <v>23</v>
      </c>
      <c r="U36" s="82"/>
      <c r="V36" s="81">
        <v>22.8</v>
      </c>
      <c r="W36" s="82"/>
      <c r="X36" s="81">
        <v>26</v>
      </c>
      <c r="Y36" s="82"/>
      <c r="Z36" s="81">
        <v>21.2</v>
      </c>
      <c r="AA36" s="82"/>
      <c r="AB36" s="81">
        <v>26.3</v>
      </c>
      <c r="AC36" s="82"/>
      <c r="AD36" s="81">
        <v>32.299999999999997</v>
      </c>
      <c r="AE36" s="82"/>
      <c r="AF36" s="81">
        <v>21.8</v>
      </c>
      <c r="AG36" s="82"/>
      <c r="AH36" s="81">
        <v>24.2</v>
      </c>
      <c r="AI36" s="82"/>
      <c r="AJ36" s="81">
        <v>26.1</v>
      </c>
      <c r="AK36" s="82"/>
      <c r="AL36" s="81">
        <v>27.3</v>
      </c>
      <c r="AM36" s="83"/>
    </row>
    <row r="37" spans="1:39" ht="15.75" x14ac:dyDescent="0.25">
      <c r="A37" s="91"/>
      <c r="B37" s="92"/>
      <c r="C37" s="93"/>
      <c r="D37" s="100" t="s">
        <v>19</v>
      </c>
      <c r="E37" s="101"/>
      <c r="F37" s="101"/>
      <c r="G37" s="101"/>
      <c r="H37" s="101"/>
      <c r="I37" s="102"/>
      <c r="J37" s="138"/>
      <c r="K37" s="139"/>
      <c r="L37" s="106" t="s">
        <v>17</v>
      </c>
      <c r="M37" s="107"/>
      <c r="N37" s="107"/>
      <c r="O37" s="107"/>
      <c r="P37" s="107"/>
      <c r="Q37" s="107"/>
      <c r="R37" s="107"/>
      <c r="S37" s="108"/>
      <c r="T37" s="99">
        <v>25.6</v>
      </c>
      <c r="U37" s="82"/>
      <c r="V37" s="81">
        <v>24.9</v>
      </c>
      <c r="W37" s="82"/>
      <c r="X37" s="81">
        <v>23.8</v>
      </c>
      <c r="Y37" s="82"/>
      <c r="Z37" s="81">
        <v>25.1</v>
      </c>
      <c r="AA37" s="82"/>
      <c r="AB37" s="81">
        <v>27.8</v>
      </c>
      <c r="AC37" s="82"/>
      <c r="AD37" s="81">
        <v>27.2</v>
      </c>
      <c r="AE37" s="82"/>
      <c r="AF37" s="81">
        <v>15.9</v>
      </c>
      <c r="AG37" s="82"/>
      <c r="AH37" s="81">
        <v>24</v>
      </c>
      <c r="AI37" s="82"/>
      <c r="AJ37" s="81">
        <v>29.1</v>
      </c>
      <c r="AK37" s="82"/>
      <c r="AL37" s="81">
        <v>27.4</v>
      </c>
      <c r="AM37" s="83"/>
    </row>
    <row r="38" spans="1:39" ht="16.5" thickBot="1" x14ac:dyDescent="0.3">
      <c r="A38" s="94"/>
      <c r="B38" s="95"/>
      <c r="C38" s="96"/>
      <c r="D38" s="103"/>
      <c r="E38" s="104"/>
      <c r="F38" s="104"/>
      <c r="G38" s="104"/>
      <c r="H38" s="104"/>
      <c r="I38" s="105"/>
      <c r="J38" s="140"/>
      <c r="K38" s="141"/>
      <c r="L38" s="109" t="s">
        <v>18</v>
      </c>
      <c r="M38" s="110"/>
      <c r="N38" s="110"/>
      <c r="O38" s="110"/>
      <c r="P38" s="110"/>
      <c r="Q38" s="110"/>
      <c r="R38" s="110"/>
      <c r="S38" s="111"/>
      <c r="T38" s="84">
        <v>21.9</v>
      </c>
      <c r="U38" s="85"/>
      <c r="V38" s="86">
        <v>21.3</v>
      </c>
      <c r="W38" s="85"/>
      <c r="X38" s="86">
        <v>20.9</v>
      </c>
      <c r="Y38" s="85"/>
      <c r="Z38" s="86">
        <v>22.1</v>
      </c>
      <c r="AA38" s="85"/>
      <c r="AB38" s="86">
        <v>24.5</v>
      </c>
      <c r="AC38" s="85"/>
      <c r="AD38" s="86">
        <v>24</v>
      </c>
      <c r="AE38" s="85"/>
      <c r="AF38" s="86">
        <v>14.1</v>
      </c>
      <c r="AG38" s="85"/>
      <c r="AH38" s="86">
        <v>21.2</v>
      </c>
      <c r="AI38" s="85"/>
      <c r="AJ38" s="86">
        <v>25.7</v>
      </c>
      <c r="AK38" s="85"/>
      <c r="AL38" s="86">
        <v>24.2</v>
      </c>
      <c r="AM38" s="87"/>
    </row>
    <row r="39" spans="1:39" ht="16.5" thickBot="1" x14ac:dyDescent="0.3">
      <c r="A39" s="72"/>
      <c r="B39" s="73"/>
      <c r="C39" s="74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9"/>
      <c r="P39" s="57">
        <v>1</v>
      </c>
      <c r="Q39" s="58"/>
      <c r="R39" s="58"/>
      <c r="S39" s="59"/>
      <c r="T39" s="79">
        <f>(T35-T36)/T36*100</f>
        <v>17.391304347826086</v>
      </c>
      <c r="U39" s="80"/>
      <c r="V39" s="79">
        <f>(V35-V36)/V36*100</f>
        <v>17.105263157894729</v>
      </c>
      <c r="W39" s="80"/>
      <c r="X39" s="79">
        <f>(X35-X36)/X36*100</f>
        <v>13.846153846153852</v>
      </c>
      <c r="Y39" s="80"/>
      <c r="Z39" s="79">
        <f>(Z35-Z36)/Z36*100</f>
        <v>13.679245283018879</v>
      </c>
      <c r="AA39" s="80"/>
      <c r="AB39" s="79">
        <f>(AB35-AB36)/AB36*100</f>
        <v>13.688212927756647</v>
      </c>
      <c r="AC39" s="80"/>
      <c r="AD39" s="79">
        <f>(AD35-AD36)/AD36*100</f>
        <v>13.622291021671845</v>
      </c>
      <c r="AE39" s="80"/>
      <c r="AF39" s="79">
        <f>(AF35-AF36)/AF36*100</f>
        <v>13.761467889908257</v>
      </c>
      <c r="AG39" s="80"/>
      <c r="AH39" s="79">
        <f>(AH35-AH36)/AH36*100</f>
        <v>13.223140495867765</v>
      </c>
      <c r="AI39" s="80"/>
      <c r="AJ39" s="79">
        <f>(AJ35-AJ36)/AJ36*100</f>
        <v>13.02681992337164</v>
      </c>
      <c r="AK39" s="80"/>
      <c r="AL39" s="79">
        <f>(AL35-AL36)/AL36*100</f>
        <v>12.820512820512819</v>
      </c>
      <c r="AM39" s="80"/>
    </row>
    <row r="40" spans="1:39" ht="16.5" thickBot="1" x14ac:dyDescent="0.3">
      <c r="A40" s="66"/>
      <c r="B40" s="67"/>
      <c r="C40" s="68"/>
      <c r="D40" s="66" t="s">
        <v>20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8"/>
      <c r="P40" s="57">
        <v>2</v>
      </c>
      <c r="Q40" s="58"/>
      <c r="R40" s="58"/>
      <c r="S40" s="59"/>
      <c r="T40" s="79">
        <f>(T37-T38)/T38*100</f>
        <v>16.894977168949783</v>
      </c>
      <c r="U40" s="80"/>
      <c r="V40" s="79">
        <f>(V37-V38)/V38*100</f>
        <v>16.901408450704213</v>
      </c>
      <c r="W40" s="80"/>
      <c r="X40" s="79">
        <f>(X37-X38)/X38*100</f>
        <v>13.875598086124413</v>
      </c>
      <c r="Y40" s="80"/>
      <c r="Z40" s="79">
        <f>(Z37-Z38)/Z38*100</f>
        <v>13.574660633484163</v>
      </c>
      <c r="AA40" s="80"/>
      <c r="AB40" s="79">
        <f>(AB37-AB38)/AB38*100</f>
        <v>13.469387755102044</v>
      </c>
      <c r="AC40" s="80"/>
      <c r="AD40" s="79">
        <f>(AD37-AD38)/AD38*100</f>
        <v>13.33333333333333</v>
      </c>
      <c r="AE40" s="80"/>
      <c r="AF40" s="79">
        <f>(AF37-AF38)/AF38*100</f>
        <v>12.765957446808516</v>
      </c>
      <c r="AG40" s="80"/>
      <c r="AH40" s="79">
        <f>(AH37-AH38)/AH38*100</f>
        <v>13.207547169811324</v>
      </c>
      <c r="AI40" s="80"/>
      <c r="AJ40" s="79">
        <f>(AJ37-AJ38)/AJ38*100</f>
        <v>13.229571984435806</v>
      </c>
      <c r="AK40" s="80"/>
      <c r="AL40" s="79">
        <f>(AL37-AL38)/AL38*100</f>
        <v>13.223140495867765</v>
      </c>
      <c r="AM40" s="80"/>
    </row>
    <row r="41" spans="1:39" ht="16.5" thickBot="1" x14ac:dyDescent="0.3">
      <c r="A41" s="69"/>
      <c r="B41" s="70"/>
      <c r="C41" s="71"/>
      <c r="D41" s="66" t="s">
        <v>21</v>
      </c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8"/>
      <c r="P41" s="57">
        <v>3</v>
      </c>
      <c r="Q41" s="58"/>
      <c r="R41" s="58"/>
      <c r="S41" s="59"/>
      <c r="T41" s="75"/>
      <c r="U41" s="76"/>
      <c r="V41" s="75"/>
      <c r="W41" s="76"/>
      <c r="X41" s="75"/>
      <c r="Y41" s="76"/>
      <c r="Z41" s="75"/>
      <c r="AA41" s="76"/>
      <c r="AB41" s="75"/>
      <c r="AC41" s="76"/>
      <c r="AD41" s="75"/>
      <c r="AE41" s="76"/>
      <c r="AF41" s="75"/>
      <c r="AG41" s="76"/>
      <c r="AH41" s="75"/>
      <c r="AI41" s="76"/>
      <c r="AJ41" s="75"/>
      <c r="AK41" s="76"/>
      <c r="AL41" s="75"/>
      <c r="AM41" s="76"/>
    </row>
    <row r="42" spans="1:39" ht="16.5" thickBot="1" x14ac:dyDescent="0.3">
      <c r="A42" s="60">
        <v>43634</v>
      </c>
      <c r="B42" s="61"/>
      <c r="C42" s="62"/>
      <c r="D42" s="66" t="s">
        <v>22</v>
      </c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8"/>
      <c r="P42" s="57">
        <v>4</v>
      </c>
      <c r="Q42" s="58"/>
      <c r="R42" s="58"/>
      <c r="S42" s="59"/>
      <c r="T42" s="75"/>
      <c r="U42" s="76"/>
      <c r="V42" s="75"/>
      <c r="W42" s="76"/>
      <c r="X42" s="75"/>
      <c r="Y42" s="76"/>
      <c r="Z42" s="75"/>
      <c r="AA42" s="76"/>
      <c r="AB42" s="75"/>
      <c r="AC42" s="76"/>
      <c r="AD42" s="75"/>
      <c r="AE42" s="76"/>
      <c r="AF42" s="75"/>
      <c r="AG42" s="76"/>
      <c r="AH42" s="75"/>
      <c r="AI42" s="76"/>
      <c r="AJ42" s="75"/>
      <c r="AK42" s="76"/>
      <c r="AL42" s="75"/>
      <c r="AM42" s="76"/>
    </row>
    <row r="43" spans="1:39" ht="16.5" thickBot="1" x14ac:dyDescent="0.3">
      <c r="A43" s="63"/>
      <c r="B43" s="64"/>
      <c r="C43" s="65"/>
      <c r="D43" s="69" t="s">
        <v>23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57" t="s">
        <v>24</v>
      </c>
      <c r="Q43" s="58"/>
      <c r="R43" s="58"/>
      <c r="S43" s="59"/>
      <c r="T43" s="77">
        <f>(T39+T40)/2</f>
        <v>17.143140758387936</v>
      </c>
      <c r="U43" s="78"/>
      <c r="V43" s="77">
        <f>(V39+V40)/2</f>
        <v>17.003335804299471</v>
      </c>
      <c r="W43" s="78"/>
      <c r="X43" s="77">
        <f>(X39+X40)/2</f>
        <v>13.860875966139133</v>
      </c>
      <c r="Y43" s="78"/>
      <c r="Z43" s="77">
        <f>(Z39+Z40)/2</f>
        <v>13.626952958251522</v>
      </c>
      <c r="AA43" s="78"/>
      <c r="AB43" s="77">
        <f>(AB39+AB40)/2</f>
        <v>13.578800341429346</v>
      </c>
      <c r="AC43" s="78"/>
      <c r="AD43" s="77">
        <f>(AD39+AD40)/2</f>
        <v>13.477812177502589</v>
      </c>
      <c r="AE43" s="78"/>
      <c r="AF43" s="77">
        <f>(AF39+AF40)/2</f>
        <v>13.263712668358387</v>
      </c>
      <c r="AG43" s="78"/>
      <c r="AH43" s="77">
        <f>(AH39+AH40)/2</f>
        <v>13.215343832839544</v>
      </c>
      <c r="AI43" s="78"/>
      <c r="AJ43" s="77">
        <f>(AJ39+AJ40)/2</f>
        <v>13.128195953903724</v>
      </c>
      <c r="AK43" s="78"/>
      <c r="AL43" s="77">
        <f>(AL39+AL40)/2</f>
        <v>13.021826658190292</v>
      </c>
      <c r="AM43" s="78"/>
    </row>
    <row r="44" spans="1:39" ht="15" customHeight="1" thickBot="1" x14ac:dyDescent="0.3">
      <c r="A44" s="47"/>
      <c r="B44" s="13"/>
      <c r="C44" s="48"/>
      <c r="D44" s="72" t="s">
        <v>11</v>
      </c>
      <c r="E44" s="73"/>
      <c r="F44" s="73"/>
      <c r="G44" s="73"/>
      <c r="H44" s="74"/>
      <c r="I44" s="57" t="s">
        <v>25</v>
      </c>
      <c r="J44" s="58"/>
      <c r="K44" s="58"/>
      <c r="L44" s="58"/>
      <c r="M44" s="58"/>
      <c r="N44" s="58"/>
      <c r="O44" s="59"/>
      <c r="P44" s="57" t="s">
        <v>26</v>
      </c>
      <c r="Q44" s="58"/>
      <c r="R44" s="58"/>
      <c r="S44" s="59"/>
      <c r="T44" s="114">
        <f>T43*T15</f>
        <v>22.800377208655956</v>
      </c>
      <c r="U44" s="115"/>
      <c r="V44" s="114">
        <f>V43*V15</f>
        <v>21.254169755374338</v>
      </c>
      <c r="W44" s="115"/>
      <c r="X44" s="114">
        <f>X43*X15</f>
        <v>17.603312476996699</v>
      </c>
      <c r="Y44" s="115"/>
      <c r="Z44" s="114">
        <f>Z43*Z15</f>
        <v>16.897421668231885</v>
      </c>
      <c r="AA44" s="115"/>
      <c r="AB44" s="114">
        <f>AB43*AB15</f>
        <v>17.788228447272445</v>
      </c>
      <c r="AC44" s="115"/>
      <c r="AD44" s="114">
        <f>AD43*AD15</f>
        <v>17.38637770897834</v>
      </c>
      <c r="AE44" s="115"/>
      <c r="AF44" s="114">
        <f>AF43*AF15</f>
        <v>17.242826468865903</v>
      </c>
      <c r="AG44" s="115"/>
      <c r="AH44" s="114">
        <f>AH43*AH15</f>
        <v>17.97286761266178</v>
      </c>
      <c r="AI44" s="115"/>
      <c r="AJ44" s="114">
        <f>AJ43*AJ15</f>
        <v>18.116910416387139</v>
      </c>
      <c r="AK44" s="115"/>
      <c r="AL44" s="114">
        <f>AL43*AL15</f>
        <v>18.230557321466407</v>
      </c>
      <c r="AM44" s="115"/>
    </row>
    <row r="45" spans="1:39" ht="15.75" customHeight="1" thickBot="1" x14ac:dyDescent="0.3">
      <c r="A45" s="47"/>
      <c r="B45" s="15"/>
      <c r="C45" s="14"/>
      <c r="D45" s="20"/>
      <c r="E45" s="13"/>
      <c r="F45" s="13"/>
      <c r="G45" s="13"/>
      <c r="H45" s="14"/>
      <c r="I45" s="13"/>
      <c r="J45" s="13"/>
      <c r="K45" s="13"/>
      <c r="L45" s="13"/>
      <c r="M45" s="13"/>
      <c r="N45" s="13"/>
      <c r="O45" s="21"/>
      <c r="P45" s="57" t="s">
        <v>26</v>
      </c>
      <c r="Q45" s="58"/>
      <c r="R45" s="58"/>
      <c r="S45" s="59"/>
      <c r="T45" s="114">
        <f>T44-T16</f>
        <v>3.8003772086559557</v>
      </c>
      <c r="U45" s="115"/>
      <c r="V45" s="114">
        <f>V44-V16</f>
        <v>4.2541697553743383</v>
      </c>
      <c r="W45" s="115"/>
      <c r="X45" s="114">
        <f>X44-X16</f>
        <v>-0.39668752300330112</v>
      </c>
      <c r="Y45" s="115"/>
      <c r="Z45" s="114">
        <v>0</v>
      </c>
      <c r="AA45" s="115"/>
      <c r="AB45" s="114">
        <v>0</v>
      </c>
      <c r="AC45" s="115"/>
      <c r="AD45" s="114">
        <v>0</v>
      </c>
      <c r="AE45" s="115"/>
      <c r="AF45" s="114">
        <f>AF44-AF16</f>
        <v>0.24282646886590342</v>
      </c>
      <c r="AG45" s="115"/>
      <c r="AH45" s="114">
        <f>AH44-AH16</f>
        <v>-2.7132387338220099E-2</v>
      </c>
      <c r="AI45" s="115"/>
      <c r="AJ45" s="114">
        <f>AJ44-AJ16</f>
        <v>0.11691041638713884</v>
      </c>
      <c r="AK45" s="115"/>
      <c r="AL45" s="114">
        <f>AL44-AL16</f>
        <v>1.2305573214664065</v>
      </c>
      <c r="AM45" s="115"/>
    </row>
    <row r="46" spans="1:39" x14ac:dyDescent="0.25">
      <c r="A46" s="47"/>
      <c r="B46" s="15"/>
      <c r="C46" s="48"/>
      <c r="D46" s="66" t="s">
        <v>13</v>
      </c>
      <c r="E46" s="67"/>
      <c r="F46" s="67"/>
      <c r="G46" s="67"/>
      <c r="H46" s="68"/>
      <c r="I46" s="66" t="s">
        <v>27</v>
      </c>
      <c r="J46" s="67"/>
      <c r="K46" s="67"/>
      <c r="L46" s="67"/>
      <c r="M46" s="67"/>
      <c r="N46" s="67"/>
      <c r="O46" s="68"/>
      <c r="P46" s="72" t="s">
        <v>28</v>
      </c>
      <c r="Q46" s="73"/>
      <c r="R46" s="73"/>
      <c r="S46" s="74"/>
      <c r="T46" s="142">
        <f>T45</f>
        <v>3.8003772086559557</v>
      </c>
      <c r="U46" s="143"/>
      <c r="V46" s="142">
        <f>T46+V45</f>
        <v>8.054546964030294</v>
      </c>
      <c r="W46" s="143"/>
      <c r="X46" s="142">
        <f>V46+X45</f>
        <v>7.6578594410269929</v>
      </c>
      <c r="Y46" s="143"/>
      <c r="Z46" s="142">
        <f>X46+Z45</f>
        <v>7.6578594410269929</v>
      </c>
      <c r="AA46" s="143"/>
      <c r="AB46" s="142">
        <f>Z46+AB45</f>
        <v>7.6578594410269929</v>
      </c>
      <c r="AC46" s="143"/>
      <c r="AD46" s="142">
        <f>AB46+AD45</f>
        <v>7.6578594410269929</v>
      </c>
      <c r="AE46" s="143"/>
      <c r="AF46" s="142">
        <f>AD46+AF45</f>
        <v>7.9006859098928963</v>
      </c>
      <c r="AG46" s="143"/>
      <c r="AH46" s="142">
        <f>AF46+AH45</f>
        <v>7.8735535225546762</v>
      </c>
      <c r="AI46" s="143"/>
      <c r="AJ46" s="142">
        <f>AH46+AJ45</f>
        <v>7.9904639389418151</v>
      </c>
      <c r="AK46" s="143"/>
      <c r="AL46" s="142">
        <f>AJ46+AL45</f>
        <v>9.2210212604082216</v>
      </c>
      <c r="AM46" s="143"/>
    </row>
    <row r="47" spans="1:39" ht="15.75" thickBot="1" x14ac:dyDescent="0.3">
      <c r="A47" s="10"/>
      <c r="B47" s="11"/>
      <c r="C47" s="12"/>
      <c r="D47" s="22"/>
      <c r="E47" s="11"/>
      <c r="F47" s="11"/>
      <c r="G47" s="11"/>
      <c r="H47" s="12"/>
      <c r="I47" s="11"/>
      <c r="J47" s="11"/>
      <c r="K47" s="11"/>
      <c r="L47" s="11"/>
      <c r="M47" s="11"/>
      <c r="N47" s="11"/>
      <c r="O47" s="23"/>
      <c r="P47" s="69" t="s">
        <v>29</v>
      </c>
      <c r="Q47" s="70"/>
      <c r="R47" s="70"/>
      <c r="S47" s="71"/>
      <c r="T47" s="144"/>
      <c r="U47" s="145"/>
      <c r="V47" s="144"/>
      <c r="W47" s="145"/>
      <c r="X47" s="144"/>
      <c r="Y47" s="145"/>
      <c r="Z47" s="144"/>
      <c r="AA47" s="145"/>
      <c r="AB47" s="144"/>
      <c r="AC47" s="145"/>
      <c r="AD47" s="144"/>
      <c r="AE47" s="145"/>
      <c r="AF47" s="144"/>
      <c r="AG47" s="145"/>
      <c r="AH47" s="144"/>
      <c r="AI47" s="145"/>
      <c r="AJ47" s="144"/>
      <c r="AK47" s="145"/>
      <c r="AL47" s="144"/>
      <c r="AM47" s="145"/>
    </row>
    <row r="48" spans="1:39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spans="1:39" ht="15.75" customHeight="1" x14ac:dyDescent="0.25">
      <c r="A49" s="13"/>
      <c r="B49" s="50" t="s">
        <v>30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</row>
    <row r="50" spans="1:39" ht="15.75" thickBot="1" x14ac:dyDescent="0.3">
      <c r="A50" s="1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</row>
    <row r="51" spans="1:39" ht="15.75" x14ac:dyDescent="0.25">
      <c r="A51" s="88"/>
      <c r="B51" s="89"/>
      <c r="C51" s="90"/>
      <c r="D51" s="100" t="s">
        <v>15</v>
      </c>
      <c r="E51" s="101"/>
      <c r="F51" s="101"/>
      <c r="G51" s="101"/>
      <c r="H51" s="101"/>
      <c r="I51" s="102"/>
      <c r="J51" s="136" t="s">
        <v>16</v>
      </c>
      <c r="K51" s="137"/>
      <c r="L51" s="106" t="s">
        <v>17</v>
      </c>
      <c r="M51" s="107"/>
      <c r="N51" s="107"/>
      <c r="O51" s="107"/>
      <c r="P51" s="107"/>
      <c r="Q51" s="107"/>
      <c r="R51" s="107"/>
      <c r="S51" s="108"/>
      <c r="T51" s="112">
        <v>25.1</v>
      </c>
      <c r="U51" s="98"/>
      <c r="V51" s="97">
        <v>22.8</v>
      </c>
      <c r="W51" s="98"/>
      <c r="X51" s="97">
        <v>26.6</v>
      </c>
      <c r="Y51" s="98"/>
      <c r="Z51" s="97">
        <v>26.2</v>
      </c>
      <c r="AA51" s="98"/>
      <c r="AB51" s="97">
        <v>28.4</v>
      </c>
      <c r="AC51" s="98"/>
      <c r="AD51" s="97">
        <v>30.6</v>
      </c>
      <c r="AE51" s="98"/>
      <c r="AF51" s="97">
        <v>25.4</v>
      </c>
      <c r="AG51" s="98"/>
      <c r="AH51" s="97">
        <v>30.7</v>
      </c>
      <c r="AI51" s="98"/>
      <c r="AJ51" s="97">
        <v>29.3</v>
      </c>
      <c r="AK51" s="98"/>
      <c r="AL51" s="97">
        <v>30.4</v>
      </c>
      <c r="AM51" s="113"/>
    </row>
    <row r="52" spans="1:39" ht="16.5" thickBot="1" x14ac:dyDescent="0.3">
      <c r="A52" s="91"/>
      <c r="B52" s="92"/>
      <c r="C52" s="93"/>
      <c r="D52" s="103"/>
      <c r="E52" s="104"/>
      <c r="F52" s="104"/>
      <c r="G52" s="104"/>
      <c r="H52" s="104"/>
      <c r="I52" s="105"/>
      <c r="J52" s="138"/>
      <c r="K52" s="139"/>
      <c r="L52" s="109" t="s">
        <v>18</v>
      </c>
      <c r="M52" s="110"/>
      <c r="N52" s="110"/>
      <c r="O52" s="110"/>
      <c r="P52" s="110"/>
      <c r="Q52" s="110"/>
      <c r="R52" s="110"/>
      <c r="S52" s="111"/>
      <c r="T52" s="99">
        <v>21.7</v>
      </c>
      <c r="U52" s="82"/>
      <c r="V52" s="81">
        <v>19.8</v>
      </c>
      <c r="W52" s="82"/>
      <c r="X52" s="81">
        <v>23.4</v>
      </c>
      <c r="Y52" s="82"/>
      <c r="Z52" s="81">
        <v>23.2</v>
      </c>
      <c r="AA52" s="82"/>
      <c r="AB52" s="81">
        <v>25.1</v>
      </c>
      <c r="AC52" s="82"/>
      <c r="AD52" s="81">
        <v>27</v>
      </c>
      <c r="AE52" s="82"/>
      <c r="AF52" s="81">
        <v>22.4</v>
      </c>
      <c r="AG52" s="82"/>
      <c r="AH52" s="81">
        <v>27</v>
      </c>
      <c r="AI52" s="82"/>
      <c r="AJ52" s="81">
        <v>25.7</v>
      </c>
      <c r="AK52" s="82"/>
      <c r="AL52" s="81">
        <v>26.6</v>
      </c>
      <c r="AM52" s="83"/>
    </row>
    <row r="53" spans="1:39" ht="15.75" x14ac:dyDescent="0.25">
      <c r="A53" s="91"/>
      <c r="B53" s="92"/>
      <c r="C53" s="93"/>
      <c r="D53" s="100" t="s">
        <v>19</v>
      </c>
      <c r="E53" s="101"/>
      <c r="F53" s="101"/>
      <c r="G53" s="101"/>
      <c r="H53" s="101"/>
      <c r="I53" s="102"/>
      <c r="J53" s="138"/>
      <c r="K53" s="139"/>
      <c r="L53" s="106" t="s">
        <v>17</v>
      </c>
      <c r="M53" s="107"/>
      <c r="N53" s="107"/>
      <c r="O53" s="107"/>
      <c r="P53" s="107"/>
      <c r="Q53" s="107"/>
      <c r="R53" s="107"/>
      <c r="S53" s="108"/>
      <c r="T53" s="99">
        <v>21.8</v>
      </c>
      <c r="U53" s="82"/>
      <c r="V53" s="81">
        <v>23.2</v>
      </c>
      <c r="W53" s="82"/>
      <c r="X53" s="81">
        <v>22.6</v>
      </c>
      <c r="Y53" s="82"/>
      <c r="Z53" s="81">
        <v>30.8</v>
      </c>
      <c r="AA53" s="82"/>
      <c r="AB53" s="81">
        <v>26.1</v>
      </c>
      <c r="AC53" s="82"/>
      <c r="AD53" s="81">
        <v>29.6</v>
      </c>
      <c r="AE53" s="82"/>
      <c r="AF53" s="81">
        <v>26.3</v>
      </c>
      <c r="AG53" s="82"/>
      <c r="AH53" s="81">
        <v>30.2</v>
      </c>
      <c r="AI53" s="82"/>
      <c r="AJ53" s="81">
        <v>32.200000000000003</v>
      </c>
      <c r="AK53" s="82"/>
      <c r="AL53" s="81">
        <v>34.4</v>
      </c>
      <c r="AM53" s="83"/>
    </row>
    <row r="54" spans="1:39" ht="16.5" thickBot="1" x14ac:dyDescent="0.3">
      <c r="A54" s="94"/>
      <c r="B54" s="95"/>
      <c r="C54" s="96"/>
      <c r="D54" s="103"/>
      <c r="E54" s="104"/>
      <c r="F54" s="104"/>
      <c r="G54" s="104"/>
      <c r="H54" s="104"/>
      <c r="I54" s="105"/>
      <c r="J54" s="140"/>
      <c r="K54" s="141"/>
      <c r="L54" s="109" t="s">
        <v>18</v>
      </c>
      <c r="M54" s="110"/>
      <c r="N54" s="110"/>
      <c r="O54" s="110"/>
      <c r="P54" s="110"/>
      <c r="Q54" s="110"/>
      <c r="R54" s="110"/>
      <c r="S54" s="111"/>
      <c r="T54" s="84">
        <v>18.899999999999999</v>
      </c>
      <c r="U54" s="85"/>
      <c r="V54" s="86">
        <v>20.2</v>
      </c>
      <c r="W54" s="85"/>
      <c r="X54" s="86">
        <v>19.899999999999999</v>
      </c>
      <c r="Y54" s="85"/>
      <c r="Z54" s="86">
        <v>27.1</v>
      </c>
      <c r="AA54" s="85"/>
      <c r="AB54" s="86">
        <v>23.1</v>
      </c>
      <c r="AC54" s="85"/>
      <c r="AD54" s="86">
        <v>26.1</v>
      </c>
      <c r="AE54" s="85"/>
      <c r="AF54" s="86">
        <v>23.3</v>
      </c>
      <c r="AG54" s="85"/>
      <c r="AH54" s="86">
        <v>26.7</v>
      </c>
      <c r="AI54" s="85"/>
      <c r="AJ54" s="86">
        <v>28.3</v>
      </c>
      <c r="AK54" s="85"/>
      <c r="AL54" s="86">
        <v>30.1</v>
      </c>
      <c r="AM54" s="87"/>
    </row>
    <row r="55" spans="1:39" ht="16.5" thickBot="1" x14ac:dyDescent="0.3">
      <c r="A55" s="72"/>
      <c r="B55" s="73"/>
      <c r="C55" s="74"/>
      <c r="D55" s="17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9"/>
      <c r="P55" s="57">
        <v>1</v>
      </c>
      <c r="Q55" s="58"/>
      <c r="R55" s="58"/>
      <c r="S55" s="59"/>
      <c r="T55" s="79">
        <f>(T51-T52)/T52*100</f>
        <v>15.668202764976968</v>
      </c>
      <c r="U55" s="80"/>
      <c r="V55" s="79">
        <f>(V51-V52)/V52*100</f>
        <v>15.151515151515152</v>
      </c>
      <c r="W55" s="80"/>
      <c r="X55" s="79">
        <f>(X51-X52)/X52*100</f>
        <v>13.675213675213687</v>
      </c>
      <c r="Y55" s="80"/>
      <c r="Z55" s="79">
        <f>(Z51-Z52)/Z52*100</f>
        <v>12.931034482758621</v>
      </c>
      <c r="AA55" s="80"/>
      <c r="AB55" s="79">
        <f>(AB51-AB52)/AB52*100</f>
        <v>13.147410358565725</v>
      </c>
      <c r="AC55" s="80"/>
      <c r="AD55" s="79">
        <f>(AD51-AD52)/AD52*100</f>
        <v>13.333333333333339</v>
      </c>
      <c r="AE55" s="80"/>
      <c r="AF55" s="79">
        <f>(AF51-AF52)/AF52*100</f>
        <v>13.392857142857142</v>
      </c>
      <c r="AG55" s="80"/>
      <c r="AH55" s="79">
        <f>(AH51-AH52)/AH52*100</f>
        <v>13.703703703703701</v>
      </c>
      <c r="AI55" s="80"/>
      <c r="AJ55" s="79">
        <f>(AJ51-AJ52)/AJ52*100</f>
        <v>14.00778210116732</v>
      </c>
      <c r="AK55" s="80"/>
      <c r="AL55" s="79">
        <f>(AL51-AL52)/AL52*100</f>
        <v>14.285714285714274</v>
      </c>
      <c r="AM55" s="80"/>
    </row>
    <row r="56" spans="1:39" ht="16.5" thickBot="1" x14ac:dyDescent="0.3">
      <c r="A56" s="66"/>
      <c r="B56" s="67"/>
      <c r="C56" s="68"/>
      <c r="D56" s="66" t="s">
        <v>20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8"/>
      <c r="P56" s="57">
        <v>2</v>
      </c>
      <c r="Q56" s="58"/>
      <c r="R56" s="58"/>
      <c r="S56" s="59"/>
      <c r="T56" s="79">
        <f>(T53-T54)/T54*100</f>
        <v>15.343915343915357</v>
      </c>
      <c r="U56" s="80"/>
      <c r="V56" s="79">
        <f>(V53-V54)/V54*100</f>
        <v>14.85148514851485</v>
      </c>
      <c r="W56" s="80"/>
      <c r="X56" s="79">
        <f>(X53-X54)/X54*100</f>
        <v>13.567839195979914</v>
      </c>
      <c r="Y56" s="80"/>
      <c r="Z56" s="79">
        <f>(Z53-Z54)/Z54*100</f>
        <v>13.653136531365309</v>
      </c>
      <c r="AA56" s="80"/>
      <c r="AB56" s="79">
        <f>(AB53-AB54)/AB54*100</f>
        <v>12.987012987012985</v>
      </c>
      <c r="AC56" s="80"/>
      <c r="AD56" s="79">
        <f>(AD53-AD54)/AD54*100</f>
        <v>13.409961685823754</v>
      </c>
      <c r="AE56" s="80"/>
      <c r="AF56" s="79">
        <f>(AF53-AF54)/AF54*100</f>
        <v>12.875536480686694</v>
      </c>
      <c r="AG56" s="80"/>
      <c r="AH56" s="79">
        <f>(AH53-AH54)/AH54*100</f>
        <v>13.108614232209739</v>
      </c>
      <c r="AI56" s="80"/>
      <c r="AJ56" s="79">
        <f>(AJ53-AJ54)/AJ54*100</f>
        <v>13.7809187279152</v>
      </c>
      <c r="AK56" s="80"/>
      <c r="AL56" s="79">
        <f>(AL53-AL54)/AL54*100</f>
        <v>14.285714285714276</v>
      </c>
      <c r="AM56" s="80"/>
    </row>
    <row r="57" spans="1:39" ht="16.5" thickBot="1" x14ac:dyDescent="0.3">
      <c r="A57" s="69"/>
      <c r="B57" s="70"/>
      <c r="C57" s="71"/>
      <c r="D57" s="66" t="s">
        <v>21</v>
      </c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8"/>
      <c r="P57" s="57">
        <v>3</v>
      </c>
      <c r="Q57" s="58"/>
      <c r="R57" s="58"/>
      <c r="S57" s="59"/>
      <c r="T57" s="75"/>
      <c r="U57" s="76"/>
      <c r="V57" s="75"/>
      <c r="W57" s="76"/>
      <c r="X57" s="75"/>
      <c r="Y57" s="76"/>
      <c r="Z57" s="75"/>
      <c r="AA57" s="76"/>
      <c r="AB57" s="75"/>
      <c r="AC57" s="76"/>
      <c r="AD57" s="75"/>
      <c r="AE57" s="76"/>
      <c r="AF57" s="75"/>
      <c r="AG57" s="76"/>
      <c r="AH57" s="75"/>
      <c r="AI57" s="76"/>
      <c r="AJ57" s="75"/>
      <c r="AK57" s="76"/>
      <c r="AL57" s="75"/>
      <c r="AM57" s="76"/>
    </row>
    <row r="58" spans="1:39" ht="16.5" thickBot="1" x14ac:dyDescent="0.3">
      <c r="A58" s="60">
        <v>43644</v>
      </c>
      <c r="B58" s="61"/>
      <c r="C58" s="62"/>
      <c r="D58" s="66" t="s">
        <v>22</v>
      </c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8"/>
      <c r="P58" s="57">
        <v>4</v>
      </c>
      <c r="Q58" s="58"/>
      <c r="R58" s="58"/>
      <c r="S58" s="59"/>
      <c r="T58" s="75"/>
      <c r="U58" s="76"/>
      <c r="V58" s="75"/>
      <c r="W58" s="76"/>
      <c r="X58" s="75"/>
      <c r="Y58" s="76"/>
      <c r="Z58" s="75"/>
      <c r="AA58" s="76"/>
      <c r="AB58" s="75"/>
      <c r="AC58" s="76"/>
      <c r="AD58" s="75"/>
      <c r="AE58" s="76"/>
      <c r="AF58" s="75"/>
      <c r="AG58" s="76"/>
      <c r="AH58" s="75"/>
      <c r="AI58" s="76"/>
      <c r="AJ58" s="75"/>
      <c r="AK58" s="76"/>
      <c r="AL58" s="75"/>
      <c r="AM58" s="76"/>
    </row>
    <row r="59" spans="1:39" ht="16.5" thickBot="1" x14ac:dyDescent="0.3">
      <c r="A59" s="63"/>
      <c r="B59" s="64"/>
      <c r="C59" s="65"/>
      <c r="D59" s="69" t="s">
        <v>23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57" t="s">
        <v>24</v>
      </c>
      <c r="Q59" s="58"/>
      <c r="R59" s="58"/>
      <c r="S59" s="59"/>
      <c r="T59" s="77">
        <f>(T55+T56)/2</f>
        <v>15.506059054446162</v>
      </c>
      <c r="U59" s="78"/>
      <c r="V59" s="77">
        <f>(V55+V56)/2</f>
        <v>15.001500150015001</v>
      </c>
      <c r="W59" s="78"/>
      <c r="X59" s="77">
        <f>(X55+X56)/2</f>
        <v>13.621526435596801</v>
      </c>
      <c r="Y59" s="78"/>
      <c r="Z59" s="77">
        <f>(Z55+Z56)/2</f>
        <v>13.292085507061966</v>
      </c>
      <c r="AA59" s="78"/>
      <c r="AB59" s="77">
        <f>(AB55+AB56)/2</f>
        <v>13.067211672789355</v>
      </c>
      <c r="AC59" s="78"/>
      <c r="AD59" s="77">
        <f>(AD55+AD56)/2</f>
        <v>13.371647509578548</v>
      </c>
      <c r="AE59" s="78"/>
      <c r="AF59" s="77">
        <f>(AF55+AF56)/2</f>
        <v>13.134196811771918</v>
      </c>
      <c r="AG59" s="78"/>
      <c r="AH59" s="77">
        <f>(AH55+AH56)/2</f>
        <v>13.406158967956721</v>
      </c>
      <c r="AI59" s="78"/>
      <c r="AJ59" s="77">
        <f>(AJ55+AJ56)/2</f>
        <v>13.894350414541261</v>
      </c>
      <c r="AK59" s="78"/>
      <c r="AL59" s="77">
        <f>(AL55+AL56)/2</f>
        <v>14.285714285714274</v>
      </c>
      <c r="AM59" s="78"/>
    </row>
    <row r="60" spans="1:39" ht="15" customHeight="1" thickBot="1" x14ac:dyDescent="0.3">
      <c r="A60" s="47"/>
      <c r="B60" s="13"/>
      <c r="C60" s="48"/>
      <c r="D60" s="72" t="s">
        <v>11</v>
      </c>
      <c r="E60" s="73"/>
      <c r="F60" s="73"/>
      <c r="G60" s="73"/>
      <c r="H60" s="74"/>
      <c r="I60" s="57" t="s">
        <v>25</v>
      </c>
      <c r="J60" s="58"/>
      <c r="K60" s="58"/>
      <c r="L60" s="58"/>
      <c r="M60" s="58"/>
      <c r="N60" s="58"/>
      <c r="O60" s="59"/>
      <c r="P60" s="57" t="s">
        <v>26</v>
      </c>
      <c r="Q60" s="58"/>
      <c r="R60" s="58"/>
      <c r="S60" s="59"/>
      <c r="T60" s="114">
        <f>T59*T15</f>
        <v>20.623058542413396</v>
      </c>
      <c r="U60" s="115"/>
      <c r="V60" s="114">
        <f>V59*V15</f>
        <v>18.751875187518753</v>
      </c>
      <c r="W60" s="115"/>
      <c r="X60" s="114">
        <f>X59*X15</f>
        <v>17.299338573207937</v>
      </c>
      <c r="Y60" s="115"/>
      <c r="Z60" s="114">
        <f>Z59*Z15</f>
        <v>16.482186028756839</v>
      </c>
      <c r="AA60" s="115"/>
      <c r="AB60" s="114">
        <f>AB59*AB15</f>
        <v>17.118047291354056</v>
      </c>
      <c r="AC60" s="115"/>
      <c r="AD60" s="114">
        <f>AD59*AD15</f>
        <v>17.249425287356328</v>
      </c>
      <c r="AE60" s="115"/>
      <c r="AF60" s="114">
        <f>AF59*AF15</f>
        <v>17.074455855303494</v>
      </c>
      <c r="AG60" s="115"/>
      <c r="AH60" s="114">
        <f>AH59*AH15</f>
        <v>18.232376196421143</v>
      </c>
      <c r="AI60" s="115"/>
      <c r="AJ60" s="114">
        <f>AJ59*AJ15</f>
        <v>19.17420357206694</v>
      </c>
      <c r="AK60" s="115"/>
      <c r="AL60" s="114">
        <f>AL59*AL15</f>
        <v>19.999999999999982</v>
      </c>
      <c r="AM60" s="115"/>
    </row>
    <row r="61" spans="1:39" ht="15.75" customHeight="1" thickBot="1" x14ac:dyDescent="0.3">
      <c r="A61" s="47"/>
      <c r="B61" s="15"/>
      <c r="C61" s="14"/>
      <c r="D61" s="20"/>
      <c r="E61" s="13"/>
      <c r="F61" s="13"/>
      <c r="G61" s="13"/>
      <c r="H61" s="14"/>
      <c r="I61" s="13"/>
      <c r="J61" s="13"/>
      <c r="K61" s="13"/>
      <c r="L61" s="13"/>
      <c r="M61" s="13"/>
      <c r="N61" s="13"/>
      <c r="O61" s="21"/>
      <c r="P61" s="57" t="s">
        <v>26</v>
      </c>
      <c r="Q61" s="58"/>
      <c r="R61" s="58"/>
      <c r="S61" s="59"/>
      <c r="T61" s="114">
        <f>T60-T16</f>
        <v>1.6230585424133963</v>
      </c>
      <c r="U61" s="115"/>
      <c r="V61" s="114">
        <f>V60-V16</f>
        <v>1.7518751875187526</v>
      </c>
      <c r="W61" s="115"/>
      <c r="X61" s="114">
        <v>0</v>
      </c>
      <c r="Y61" s="115"/>
      <c r="Z61" s="114">
        <v>0</v>
      </c>
      <c r="AA61" s="115"/>
      <c r="AB61" s="114">
        <v>0</v>
      </c>
      <c r="AC61" s="115"/>
      <c r="AD61" s="114">
        <v>0</v>
      </c>
      <c r="AE61" s="115"/>
      <c r="AF61" s="114">
        <f>AF60-AF16</f>
        <v>7.4455855303494189E-2</v>
      </c>
      <c r="AG61" s="115"/>
      <c r="AH61" s="114">
        <f>AH60-AH16</f>
        <v>0.23237619642114282</v>
      </c>
      <c r="AI61" s="115"/>
      <c r="AJ61" s="114">
        <f>AJ60-AJ16</f>
        <v>1.1742035720669399</v>
      </c>
      <c r="AK61" s="115"/>
      <c r="AL61" s="114">
        <f>AL60-AL16</f>
        <v>2.9999999999999822</v>
      </c>
      <c r="AM61" s="115"/>
    </row>
    <row r="62" spans="1:39" x14ac:dyDescent="0.25">
      <c r="A62" s="47"/>
      <c r="B62" s="15"/>
      <c r="C62" s="48"/>
      <c r="D62" s="66" t="s">
        <v>13</v>
      </c>
      <c r="E62" s="67"/>
      <c r="F62" s="67"/>
      <c r="G62" s="67"/>
      <c r="H62" s="68"/>
      <c r="I62" s="66" t="s">
        <v>27</v>
      </c>
      <c r="J62" s="67"/>
      <c r="K62" s="67"/>
      <c r="L62" s="67"/>
      <c r="M62" s="67"/>
      <c r="N62" s="67"/>
      <c r="O62" s="68"/>
      <c r="P62" s="72" t="s">
        <v>28</v>
      </c>
      <c r="Q62" s="73"/>
      <c r="R62" s="73"/>
      <c r="S62" s="74"/>
      <c r="T62" s="142">
        <f>T61</f>
        <v>1.6230585424133963</v>
      </c>
      <c r="U62" s="143"/>
      <c r="V62" s="142">
        <v>4</v>
      </c>
      <c r="W62" s="143"/>
      <c r="X62" s="142">
        <f>V62+X61</f>
        <v>4</v>
      </c>
      <c r="Y62" s="143"/>
      <c r="Z62" s="142">
        <f>X62+Z61</f>
        <v>4</v>
      </c>
      <c r="AA62" s="143"/>
      <c r="AB62" s="142">
        <f>Z62+AB61</f>
        <v>4</v>
      </c>
      <c r="AC62" s="143"/>
      <c r="AD62" s="142">
        <f>AB62+AD61</f>
        <v>4</v>
      </c>
      <c r="AE62" s="143"/>
      <c r="AF62" s="142">
        <f>AD62+AF61</f>
        <v>4.0744558553034942</v>
      </c>
      <c r="AG62" s="143"/>
      <c r="AH62" s="142">
        <f>AF62+AH61</f>
        <v>4.306832051724637</v>
      </c>
      <c r="AI62" s="143"/>
      <c r="AJ62" s="142">
        <f>AH62+AJ61</f>
        <v>5.4810356237915769</v>
      </c>
      <c r="AK62" s="143"/>
      <c r="AL62" s="142">
        <f>AJ62+AL61</f>
        <v>8.4810356237915592</v>
      </c>
      <c r="AM62" s="143"/>
    </row>
    <row r="63" spans="1:39" ht="15.75" thickBot="1" x14ac:dyDescent="0.3">
      <c r="A63" s="10"/>
      <c r="B63" s="11"/>
      <c r="C63" s="12"/>
      <c r="D63" s="22"/>
      <c r="E63" s="11"/>
      <c r="F63" s="11"/>
      <c r="G63" s="11"/>
      <c r="H63" s="12"/>
      <c r="I63" s="11"/>
      <c r="J63" s="11"/>
      <c r="K63" s="11"/>
      <c r="L63" s="11"/>
      <c r="M63" s="11"/>
      <c r="N63" s="11"/>
      <c r="O63" s="23"/>
      <c r="P63" s="69" t="s">
        <v>29</v>
      </c>
      <c r="Q63" s="70"/>
      <c r="R63" s="70"/>
      <c r="S63" s="71"/>
      <c r="T63" s="144"/>
      <c r="U63" s="145"/>
      <c r="V63" s="144"/>
      <c r="W63" s="145"/>
      <c r="X63" s="144"/>
      <c r="Y63" s="145"/>
      <c r="Z63" s="144"/>
      <c r="AA63" s="145"/>
      <c r="AB63" s="144"/>
      <c r="AC63" s="145"/>
      <c r="AD63" s="144"/>
      <c r="AE63" s="145"/>
      <c r="AF63" s="144"/>
      <c r="AG63" s="145"/>
      <c r="AH63" s="144"/>
      <c r="AI63" s="145"/>
      <c r="AJ63" s="144"/>
      <c r="AK63" s="145"/>
      <c r="AL63" s="144"/>
      <c r="AM63" s="145"/>
    </row>
    <row r="64" spans="1:39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</row>
    <row r="65" spans="1:39" x14ac:dyDescent="0.25">
      <c r="A65" s="13"/>
      <c r="B65" s="50" t="s">
        <v>47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</row>
    <row r="66" spans="1:39" ht="15.75" thickBot="1" x14ac:dyDescent="0.3">
      <c r="A66" s="13"/>
      <c r="B66" s="13"/>
      <c r="C66" s="13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13"/>
      <c r="AK66" s="13"/>
      <c r="AL66" s="13"/>
      <c r="AM66" s="13"/>
    </row>
    <row r="67" spans="1:39" x14ac:dyDescent="0.25">
      <c r="A67" s="146" t="s">
        <v>31</v>
      </c>
      <c r="B67" s="147"/>
      <c r="C67" s="55">
        <v>29</v>
      </c>
      <c r="D67" s="55">
        <v>30</v>
      </c>
      <c r="E67" s="55">
        <v>31</v>
      </c>
      <c r="F67" s="55">
        <v>1</v>
      </c>
      <c r="G67" s="55">
        <v>2</v>
      </c>
      <c r="H67" s="55">
        <v>3</v>
      </c>
      <c r="I67" s="55">
        <v>4</v>
      </c>
      <c r="J67" s="55">
        <v>5</v>
      </c>
      <c r="K67" s="55">
        <v>6</v>
      </c>
      <c r="L67" s="55">
        <v>7</v>
      </c>
      <c r="M67" s="55">
        <v>8</v>
      </c>
      <c r="N67" s="51" t="s">
        <v>32</v>
      </c>
      <c r="O67" s="52"/>
      <c r="P67" s="55">
        <v>9</v>
      </c>
      <c r="Q67" s="55">
        <v>10</v>
      </c>
      <c r="R67" s="55">
        <v>11</v>
      </c>
      <c r="S67" s="55">
        <v>12</v>
      </c>
      <c r="T67" s="55">
        <v>13</v>
      </c>
      <c r="U67" s="55">
        <v>14</v>
      </c>
      <c r="V67" s="55">
        <v>15</v>
      </c>
      <c r="W67" s="55">
        <v>16</v>
      </c>
      <c r="X67" s="55">
        <v>17</v>
      </c>
      <c r="Y67" s="55">
        <v>18</v>
      </c>
      <c r="Z67" s="51" t="s">
        <v>32</v>
      </c>
      <c r="AA67" s="52"/>
      <c r="AB67" s="55">
        <v>19</v>
      </c>
      <c r="AC67" s="55">
        <v>20</v>
      </c>
      <c r="AD67" s="55">
        <v>21</v>
      </c>
      <c r="AE67" s="55">
        <v>22</v>
      </c>
      <c r="AF67" s="55">
        <v>23</v>
      </c>
      <c r="AG67" s="55">
        <v>24</v>
      </c>
      <c r="AH67" s="55">
        <v>25</v>
      </c>
      <c r="AI67" s="26"/>
      <c r="AJ67" s="27"/>
      <c r="AK67" s="28"/>
      <c r="AL67" s="51" t="s">
        <v>32</v>
      </c>
      <c r="AM67" s="52"/>
    </row>
    <row r="68" spans="1:39" ht="15.75" thickBot="1" x14ac:dyDescent="0.3">
      <c r="A68" s="148"/>
      <c r="B68" s="149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3"/>
      <c r="O68" s="54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3"/>
      <c r="AA68" s="54"/>
      <c r="AB68" s="56"/>
      <c r="AC68" s="56"/>
      <c r="AD68" s="56"/>
      <c r="AE68" s="56"/>
      <c r="AF68" s="56"/>
      <c r="AG68" s="56"/>
      <c r="AH68" s="56"/>
      <c r="AI68" s="29">
        <v>26</v>
      </c>
      <c r="AJ68" s="30">
        <v>27</v>
      </c>
      <c r="AK68" s="29">
        <v>28</v>
      </c>
      <c r="AL68" s="53"/>
      <c r="AM68" s="54"/>
    </row>
    <row r="69" spans="1:39" x14ac:dyDescent="0.25">
      <c r="A69" s="51" t="s">
        <v>33</v>
      </c>
      <c r="B69" s="52"/>
      <c r="C69" s="31" t="s">
        <v>48</v>
      </c>
      <c r="D69" s="31" t="s">
        <v>49</v>
      </c>
      <c r="E69" s="31" t="s">
        <v>50</v>
      </c>
      <c r="F69" s="31" t="s">
        <v>51</v>
      </c>
      <c r="G69" s="31" t="s">
        <v>52</v>
      </c>
      <c r="H69" s="31" t="s">
        <v>51</v>
      </c>
      <c r="I69" s="31" t="s">
        <v>53</v>
      </c>
      <c r="J69" s="31" t="s">
        <v>54</v>
      </c>
      <c r="K69" s="31" t="s">
        <v>55</v>
      </c>
      <c r="L69" s="31" t="s">
        <v>56</v>
      </c>
      <c r="M69" s="31" t="s">
        <v>57</v>
      </c>
      <c r="N69" s="32" t="s">
        <v>56</v>
      </c>
      <c r="O69" s="33"/>
      <c r="P69" s="34" t="s">
        <v>58</v>
      </c>
      <c r="Q69" s="34" t="s">
        <v>50</v>
      </c>
      <c r="R69" s="34" t="s">
        <v>56</v>
      </c>
      <c r="S69" s="34" t="s">
        <v>59</v>
      </c>
      <c r="T69" s="34" t="s">
        <v>60</v>
      </c>
      <c r="U69" s="34" t="s">
        <v>61</v>
      </c>
      <c r="V69" s="34" t="s">
        <v>62</v>
      </c>
      <c r="W69" s="34" t="s">
        <v>63</v>
      </c>
      <c r="X69" s="34" t="s">
        <v>64</v>
      </c>
      <c r="Y69" s="34" t="s">
        <v>62</v>
      </c>
      <c r="Z69" s="35" t="s">
        <v>57</v>
      </c>
      <c r="AA69" s="36"/>
      <c r="AB69" s="34" t="s">
        <v>65</v>
      </c>
      <c r="AC69" s="34" t="s">
        <v>66</v>
      </c>
      <c r="AD69" s="34" t="s">
        <v>67</v>
      </c>
      <c r="AE69" s="34" t="s">
        <v>51</v>
      </c>
      <c r="AF69" s="34" t="s">
        <v>68</v>
      </c>
      <c r="AG69" s="34" t="s">
        <v>69</v>
      </c>
      <c r="AH69" s="34" t="s">
        <v>70</v>
      </c>
      <c r="AI69" s="34" t="s">
        <v>63</v>
      </c>
      <c r="AJ69" s="34" t="s">
        <v>64</v>
      </c>
      <c r="AK69" s="34" t="s">
        <v>71</v>
      </c>
      <c r="AL69" s="35" t="s">
        <v>72</v>
      </c>
      <c r="AM69" s="36"/>
    </row>
    <row r="70" spans="1:39" ht="15.75" thickBot="1" x14ac:dyDescent="0.3">
      <c r="A70" s="53" t="s">
        <v>34</v>
      </c>
      <c r="B70" s="54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8"/>
      <c r="O70" s="39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1"/>
      <c r="AA70" s="42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1"/>
      <c r="AM70" s="42"/>
    </row>
    <row r="71" spans="1:39" x14ac:dyDescent="0.25">
      <c r="A71" s="51" t="s">
        <v>35</v>
      </c>
      <c r="B71" s="52"/>
      <c r="C71" s="31"/>
      <c r="D71" s="31"/>
      <c r="E71" s="31"/>
      <c r="F71" s="31"/>
      <c r="G71" s="31"/>
      <c r="H71" s="31"/>
      <c r="I71" s="31"/>
      <c r="J71" s="31"/>
      <c r="K71" s="31"/>
      <c r="L71" s="31" t="s">
        <v>73</v>
      </c>
      <c r="M71" s="31" t="s">
        <v>74</v>
      </c>
      <c r="N71" s="32" t="s">
        <v>73</v>
      </c>
      <c r="O71" s="33"/>
      <c r="P71" s="31"/>
      <c r="Q71" s="31"/>
      <c r="R71" s="31"/>
      <c r="S71" s="31"/>
      <c r="T71" s="31"/>
      <c r="U71" s="31"/>
      <c r="V71" s="31"/>
      <c r="W71" s="31" t="s">
        <v>75</v>
      </c>
      <c r="X71" s="31"/>
      <c r="Y71" s="31"/>
      <c r="Z71" s="32" t="s">
        <v>75</v>
      </c>
      <c r="AA71" s="33"/>
      <c r="AB71" s="34"/>
      <c r="AC71" s="34"/>
      <c r="AD71" s="34"/>
      <c r="AE71" s="34"/>
      <c r="AF71" s="34"/>
      <c r="AG71" s="34" t="s">
        <v>74</v>
      </c>
      <c r="AH71" s="34"/>
      <c r="AI71" s="34"/>
      <c r="AJ71" s="34"/>
      <c r="AK71" s="34" t="s">
        <v>76</v>
      </c>
      <c r="AL71" s="35" t="s">
        <v>76</v>
      </c>
      <c r="AM71" s="36"/>
    </row>
    <row r="72" spans="1:39" ht="15.75" thickBot="1" x14ac:dyDescent="0.3">
      <c r="A72" s="53" t="s">
        <v>36</v>
      </c>
      <c r="B72" s="54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8"/>
      <c r="O72" s="39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8"/>
      <c r="AA72" s="39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1"/>
      <c r="AM72" s="42"/>
    </row>
    <row r="73" spans="1:39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</row>
    <row r="74" spans="1:39" ht="15.75" thickBot="1" x14ac:dyDescent="0.3">
      <c r="A74" s="13"/>
      <c r="B74" s="13"/>
      <c r="C74" s="8" t="s">
        <v>37</v>
      </c>
      <c r="D74" s="13"/>
      <c r="E74" s="11"/>
      <c r="F74" s="11"/>
      <c r="G74" s="11"/>
      <c r="H74" s="11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8" t="s">
        <v>38</v>
      </c>
      <c r="U74" s="8"/>
      <c r="V74" s="8"/>
      <c r="W74" s="8"/>
      <c r="X74" s="8"/>
      <c r="Y74" s="8"/>
      <c r="Z74" s="8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8"/>
      <c r="AM74" s="13"/>
    </row>
    <row r="75" spans="1:39" ht="15.75" thickBot="1" x14ac:dyDescent="0.3">
      <c r="A75" s="13"/>
      <c r="B75" s="13"/>
      <c r="C75" s="8" t="s">
        <v>39</v>
      </c>
      <c r="D75" s="8"/>
      <c r="E75" s="43"/>
      <c r="F75" s="43"/>
      <c r="G75" s="43"/>
      <c r="H75" s="43"/>
      <c r="I75" s="43"/>
      <c r="J75" s="43"/>
      <c r="K75" s="8" t="s">
        <v>40</v>
      </c>
      <c r="L75" s="8"/>
      <c r="M75" s="8"/>
      <c r="N75" s="13"/>
      <c r="O75" s="13"/>
      <c r="P75" s="13"/>
      <c r="Q75" s="13"/>
      <c r="R75" s="13"/>
      <c r="S75" s="13"/>
      <c r="T75" s="8" t="s">
        <v>39</v>
      </c>
      <c r="U75" s="8"/>
      <c r="V75" s="13"/>
      <c r="W75" s="11"/>
      <c r="X75" s="11"/>
      <c r="Y75" s="11"/>
      <c r="Z75" s="11"/>
      <c r="AA75" s="11"/>
      <c r="AB75" s="13"/>
      <c r="AC75" s="13"/>
      <c r="AD75" s="13"/>
      <c r="AE75" s="13"/>
      <c r="AF75" s="8" t="s">
        <v>40</v>
      </c>
      <c r="AG75" s="8"/>
      <c r="AH75" s="13"/>
      <c r="AI75" s="13"/>
      <c r="AJ75" s="13"/>
      <c r="AK75" s="13"/>
      <c r="AL75" s="13"/>
      <c r="AM75" s="13"/>
    </row>
    <row r="76" spans="1:39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</row>
    <row r="77" spans="1:39" x14ac:dyDescent="0.25">
      <c r="A77" s="13"/>
      <c r="B77" s="13"/>
      <c r="C77" s="50" t="s">
        <v>41</v>
      </c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13"/>
    </row>
  </sheetData>
  <mergeCells count="553">
    <mergeCell ref="A72:B72"/>
    <mergeCell ref="D62:H62"/>
    <mergeCell ref="I62:O62"/>
    <mergeCell ref="P62:S62"/>
    <mergeCell ref="A70:B70"/>
    <mergeCell ref="B65:AM65"/>
    <mergeCell ref="A67:B68"/>
    <mergeCell ref="AD62:AE63"/>
    <mergeCell ref="A19:C22"/>
    <mergeCell ref="AF62:AG63"/>
    <mergeCell ref="AH62:AI63"/>
    <mergeCell ref="AJ62:AK63"/>
    <mergeCell ref="AB62:AC63"/>
    <mergeCell ref="Z67:AA68"/>
    <mergeCell ref="AB67:AB68"/>
    <mergeCell ref="AD61:AE61"/>
    <mergeCell ref="AF61:AG61"/>
    <mergeCell ref="AH61:AI61"/>
    <mergeCell ref="AJ61:AK61"/>
    <mergeCell ref="AL62:AM63"/>
    <mergeCell ref="P63:S63"/>
    <mergeCell ref="AL61:AM61"/>
    <mergeCell ref="T60:U60"/>
    <mergeCell ref="V60:W60"/>
    <mergeCell ref="AL46:AM47"/>
    <mergeCell ref="B49:AM49"/>
    <mergeCell ref="J51:K54"/>
    <mergeCell ref="A71:B71"/>
    <mergeCell ref="V46:W47"/>
    <mergeCell ref="X46:Y47"/>
    <mergeCell ref="Z46:AA47"/>
    <mergeCell ref="AB46:AC47"/>
    <mergeCell ref="D46:H46"/>
    <mergeCell ref="I46:O46"/>
    <mergeCell ref="P46:S46"/>
    <mergeCell ref="T46:U47"/>
    <mergeCell ref="P47:S47"/>
    <mergeCell ref="AC67:AC68"/>
    <mergeCell ref="T62:U63"/>
    <mergeCell ref="V62:W63"/>
    <mergeCell ref="X62:Y63"/>
    <mergeCell ref="Z62:AA63"/>
    <mergeCell ref="X60:Y60"/>
    <mergeCell ref="AL60:AM60"/>
    <mergeCell ref="T61:U61"/>
    <mergeCell ref="V61:W61"/>
    <mergeCell ref="X61:Y61"/>
    <mergeCell ref="Z61:AA61"/>
    <mergeCell ref="AD46:AE47"/>
    <mergeCell ref="D30:H30"/>
    <mergeCell ref="I30:O30"/>
    <mergeCell ref="P30:S30"/>
    <mergeCell ref="T30:U31"/>
    <mergeCell ref="P31:S31"/>
    <mergeCell ref="AF60:AG60"/>
    <mergeCell ref="AH60:AI60"/>
    <mergeCell ref="AJ60:AK60"/>
    <mergeCell ref="AF46:AG47"/>
    <mergeCell ref="AH46:AI47"/>
    <mergeCell ref="AJ46:AK47"/>
    <mergeCell ref="P26:S26"/>
    <mergeCell ref="T26:U26"/>
    <mergeCell ref="V30:W31"/>
    <mergeCell ref="X30:Y31"/>
    <mergeCell ref="Z30:AA31"/>
    <mergeCell ref="AL29:AM29"/>
    <mergeCell ref="AF30:AG31"/>
    <mergeCell ref="AH30:AI31"/>
    <mergeCell ref="AJ30:AK31"/>
    <mergeCell ref="AL30:AM31"/>
    <mergeCell ref="AH29:AI29"/>
    <mergeCell ref="AJ29:AK29"/>
    <mergeCell ref="AL17:AM17"/>
    <mergeCell ref="Z17:AA17"/>
    <mergeCell ref="AB17:AC17"/>
    <mergeCell ref="AD17:AE17"/>
    <mergeCell ref="AF17:AG17"/>
    <mergeCell ref="V26:W26"/>
    <mergeCell ref="X26:Y26"/>
    <mergeCell ref="V29:W29"/>
    <mergeCell ref="X29:Y29"/>
    <mergeCell ref="AH17:AI17"/>
    <mergeCell ref="AJ17:AK17"/>
    <mergeCell ref="D17:H17"/>
    <mergeCell ref="I17:S17"/>
    <mergeCell ref="J19:K22"/>
    <mergeCell ref="D21:I22"/>
    <mergeCell ref="L21:S21"/>
    <mergeCell ref="L22:S22"/>
    <mergeCell ref="AB19:AC19"/>
    <mergeCell ref="AD19:AE19"/>
    <mergeCell ref="T17:U17"/>
    <mergeCell ref="V17:W17"/>
    <mergeCell ref="X17:Y17"/>
    <mergeCell ref="D19:I20"/>
    <mergeCell ref="L19:S19"/>
    <mergeCell ref="D16:H16"/>
    <mergeCell ref="I16:S16"/>
    <mergeCell ref="T16:U16"/>
    <mergeCell ref="V16:W16"/>
    <mergeCell ref="AF16:AG16"/>
    <mergeCell ref="AH16:AI16"/>
    <mergeCell ref="AJ16:AK16"/>
    <mergeCell ref="AL16:AM16"/>
    <mergeCell ref="X16:Y16"/>
    <mergeCell ref="Z16:AA16"/>
    <mergeCell ref="AB16:AC16"/>
    <mergeCell ref="AD16:AE16"/>
    <mergeCell ref="A14:C14"/>
    <mergeCell ref="D14:S14"/>
    <mergeCell ref="D15:S15"/>
    <mergeCell ref="T14:U14"/>
    <mergeCell ref="V14:W14"/>
    <mergeCell ref="X14:Y14"/>
    <mergeCell ref="Z14:AA14"/>
    <mergeCell ref="AD13:AE13"/>
    <mergeCell ref="AF13:AG13"/>
    <mergeCell ref="T15:U15"/>
    <mergeCell ref="V15:W15"/>
    <mergeCell ref="X15:Y15"/>
    <mergeCell ref="Z15:AA15"/>
    <mergeCell ref="AH13:AI13"/>
    <mergeCell ref="AJ13:AK13"/>
    <mergeCell ref="AG1:AJ1"/>
    <mergeCell ref="A2:AM2"/>
    <mergeCell ref="A3:AM3"/>
    <mergeCell ref="O9:Q9"/>
    <mergeCell ref="A11:C11"/>
    <mergeCell ref="T13:U13"/>
    <mergeCell ref="V13:W13"/>
    <mergeCell ref="X13:Y13"/>
    <mergeCell ref="T12:AM12"/>
    <mergeCell ref="A13:C13"/>
    <mergeCell ref="A12:C12"/>
    <mergeCell ref="D12:S12"/>
    <mergeCell ref="Z13:AA13"/>
    <mergeCell ref="AB13:AC13"/>
    <mergeCell ref="AL13:AM13"/>
    <mergeCell ref="AB14:AC14"/>
    <mergeCell ref="AD14:AE14"/>
    <mergeCell ref="AB15:AC15"/>
    <mergeCell ref="AD15:AE15"/>
    <mergeCell ref="AF15:AG15"/>
    <mergeCell ref="AH15:AI15"/>
    <mergeCell ref="AL15:AM15"/>
    <mergeCell ref="AF14:AG14"/>
    <mergeCell ref="AH14:AI14"/>
    <mergeCell ref="AJ14:AK14"/>
    <mergeCell ref="AL14:AM14"/>
    <mergeCell ref="AJ15:AK15"/>
    <mergeCell ref="AJ20:AK20"/>
    <mergeCell ref="AL20:AM20"/>
    <mergeCell ref="AJ22:AK22"/>
    <mergeCell ref="AL22:AM22"/>
    <mergeCell ref="AL19:AM19"/>
    <mergeCell ref="L20:S20"/>
    <mergeCell ref="T20:U20"/>
    <mergeCell ref="V20:W20"/>
    <mergeCell ref="X20:Y20"/>
    <mergeCell ref="Z20:AA20"/>
    <mergeCell ref="T19:U19"/>
    <mergeCell ref="V19:W19"/>
    <mergeCell ref="X19:Y19"/>
    <mergeCell ref="Z19:AA19"/>
    <mergeCell ref="AF20:AG20"/>
    <mergeCell ref="AH20:AI20"/>
    <mergeCell ref="AB20:AC20"/>
    <mergeCell ref="AD20:AE20"/>
    <mergeCell ref="AJ19:AK19"/>
    <mergeCell ref="AF19:AG19"/>
    <mergeCell ref="AH19:AI19"/>
    <mergeCell ref="T21:U21"/>
    <mergeCell ref="V21:W21"/>
    <mergeCell ref="X21:Y21"/>
    <mergeCell ref="AF21:AG21"/>
    <mergeCell ref="AH21:AI21"/>
    <mergeCell ref="AJ21:AK21"/>
    <mergeCell ref="AF22:AG22"/>
    <mergeCell ref="AH22:AI22"/>
    <mergeCell ref="AL21:AM21"/>
    <mergeCell ref="T22:U22"/>
    <mergeCell ref="V22:W22"/>
    <mergeCell ref="X22:Y22"/>
    <mergeCell ref="Z22:AA22"/>
    <mergeCell ref="AB22:AC22"/>
    <mergeCell ref="AD22:AE22"/>
    <mergeCell ref="Z21:AA21"/>
    <mergeCell ref="AB21:AC21"/>
    <mergeCell ref="AD21:AE21"/>
    <mergeCell ref="AL25:AM25"/>
    <mergeCell ref="AF24:AG24"/>
    <mergeCell ref="AH24:AI24"/>
    <mergeCell ref="AJ24:AK24"/>
    <mergeCell ref="AL24:AM24"/>
    <mergeCell ref="AD25:AE25"/>
    <mergeCell ref="AF25:AG25"/>
    <mergeCell ref="P23:S23"/>
    <mergeCell ref="T23:U23"/>
    <mergeCell ref="V23:W23"/>
    <mergeCell ref="X23:Y23"/>
    <mergeCell ref="AB23:AC23"/>
    <mergeCell ref="AD23:AE23"/>
    <mergeCell ref="AF23:AG23"/>
    <mergeCell ref="V25:W25"/>
    <mergeCell ref="AL23:AM23"/>
    <mergeCell ref="P24:S24"/>
    <mergeCell ref="T24:U24"/>
    <mergeCell ref="V24:W24"/>
    <mergeCell ref="X24:Y24"/>
    <mergeCell ref="Z24:AA24"/>
    <mergeCell ref="AB24:AC24"/>
    <mergeCell ref="AD24:AE24"/>
    <mergeCell ref="Z23:AA23"/>
    <mergeCell ref="P27:S27"/>
    <mergeCell ref="T27:U27"/>
    <mergeCell ref="V27:W27"/>
    <mergeCell ref="X27:Y27"/>
    <mergeCell ref="Z27:AA27"/>
    <mergeCell ref="AH26:AI26"/>
    <mergeCell ref="AJ26:AK26"/>
    <mergeCell ref="A23:C23"/>
    <mergeCell ref="A24:C24"/>
    <mergeCell ref="A25:C25"/>
    <mergeCell ref="AH25:AI25"/>
    <mergeCell ref="AJ25:AK25"/>
    <mergeCell ref="D25:O25"/>
    <mergeCell ref="P25:S25"/>
    <mergeCell ref="T25:U25"/>
    <mergeCell ref="X25:Y25"/>
    <mergeCell ref="Z25:AA25"/>
    <mergeCell ref="AB25:AC25"/>
    <mergeCell ref="D24:O24"/>
    <mergeCell ref="AH23:AI23"/>
    <mergeCell ref="AJ23:AK23"/>
    <mergeCell ref="A26:C27"/>
    <mergeCell ref="D26:O26"/>
    <mergeCell ref="D27:O27"/>
    <mergeCell ref="AB27:AC27"/>
    <mergeCell ref="AD27:AE27"/>
    <mergeCell ref="AF27:AG27"/>
    <mergeCell ref="AH27:AI27"/>
    <mergeCell ref="AJ27:AK27"/>
    <mergeCell ref="AL27:AM27"/>
    <mergeCell ref="Z26:AA26"/>
    <mergeCell ref="AB26:AC26"/>
    <mergeCell ref="AD26:AE26"/>
    <mergeCell ref="AF26:AG26"/>
    <mergeCell ref="AL26:AM26"/>
    <mergeCell ref="AB30:AC31"/>
    <mergeCell ref="AD30:AE31"/>
    <mergeCell ref="Z36:AA36"/>
    <mergeCell ref="D35:I36"/>
    <mergeCell ref="L35:S35"/>
    <mergeCell ref="T35:U35"/>
    <mergeCell ref="V35:W35"/>
    <mergeCell ref="X35:Y35"/>
    <mergeCell ref="AB28:AC28"/>
    <mergeCell ref="AD28:AE28"/>
    <mergeCell ref="T29:U29"/>
    <mergeCell ref="P29:S29"/>
    <mergeCell ref="Z29:AA29"/>
    <mergeCell ref="AB29:AC29"/>
    <mergeCell ref="AD29:AE29"/>
    <mergeCell ref="D28:H28"/>
    <mergeCell ref="I28:O28"/>
    <mergeCell ref="P28:S28"/>
    <mergeCell ref="V28:W28"/>
    <mergeCell ref="X28:Y28"/>
    <mergeCell ref="Z28:AA28"/>
    <mergeCell ref="T28:U28"/>
    <mergeCell ref="B33:AM33"/>
    <mergeCell ref="J35:K38"/>
    <mergeCell ref="AD35:AE35"/>
    <mergeCell ref="AF35:AG35"/>
    <mergeCell ref="AH35:AI35"/>
    <mergeCell ref="AJ35:AK35"/>
    <mergeCell ref="AL35:AM35"/>
    <mergeCell ref="AD36:AE36"/>
    <mergeCell ref="AF36:AG36"/>
    <mergeCell ref="AF28:AG28"/>
    <mergeCell ref="AH28:AI28"/>
    <mergeCell ref="AJ28:AK28"/>
    <mergeCell ref="AL28:AM28"/>
    <mergeCell ref="AF29:AG29"/>
    <mergeCell ref="AH36:AI36"/>
    <mergeCell ref="AJ36:AK36"/>
    <mergeCell ref="T37:U37"/>
    <mergeCell ref="V37:W37"/>
    <mergeCell ref="X37:Y37"/>
    <mergeCell ref="Z37:AA37"/>
    <mergeCell ref="T36:U36"/>
    <mergeCell ref="V36:W36"/>
    <mergeCell ref="AL36:AM36"/>
    <mergeCell ref="AB36:AC36"/>
    <mergeCell ref="X36:Y36"/>
    <mergeCell ref="AB37:AC37"/>
    <mergeCell ref="AD37:AE37"/>
    <mergeCell ref="AF37:AG37"/>
    <mergeCell ref="AH37:AI37"/>
    <mergeCell ref="AJ37:AK37"/>
    <mergeCell ref="AL37:AM37"/>
    <mergeCell ref="AH38:AI38"/>
    <mergeCell ref="AF39:AG39"/>
    <mergeCell ref="AH39:AI39"/>
    <mergeCell ref="T38:U38"/>
    <mergeCell ref="V38:W38"/>
    <mergeCell ref="X38:Y38"/>
    <mergeCell ref="Z38:AA38"/>
    <mergeCell ref="AB38:AC38"/>
    <mergeCell ref="AD38:AE38"/>
    <mergeCell ref="AJ39:AK39"/>
    <mergeCell ref="A39:C39"/>
    <mergeCell ref="AJ38:AK38"/>
    <mergeCell ref="P39:S39"/>
    <mergeCell ref="T39:U39"/>
    <mergeCell ref="V39:W39"/>
    <mergeCell ref="X39:Y39"/>
    <mergeCell ref="Z39:AA39"/>
    <mergeCell ref="AB39:AC39"/>
    <mergeCell ref="D37:I38"/>
    <mergeCell ref="L37:S37"/>
    <mergeCell ref="L38:S38"/>
    <mergeCell ref="A35:C38"/>
    <mergeCell ref="AB35:AC35"/>
    <mergeCell ref="Z35:AA35"/>
    <mergeCell ref="L36:S36"/>
    <mergeCell ref="AF38:AG38"/>
    <mergeCell ref="Z40:AA40"/>
    <mergeCell ref="AB40:AC40"/>
    <mergeCell ref="AD40:AE40"/>
    <mergeCell ref="AF40:AG40"/>
    <mergeCell ref="AL40:AM40"/>
    <mergeCell ref="AD39:AE39"/>
    <mergeCell ref="AH40:AI40"/>
    <mergeCell ref="AJ40:AK40"/>
    <mergeCell ref="AL38:AM38"/>
    <mergeCell ref="AL39:AM39"/>
    <mergeCell ref="A42:C43"/>
    <mergeCell ref="D42:O42"/>
    <mergeCell ref="D43:O43"/>
    <mergeCell ref="D40:O40"/>
    <mergeCell ref="A40:C40"/>
    <mergeCell ref="A41:C41"/>
    <mergeCell ref="AB41:AC41"/>
    <mergeCell ref="AD41:AE41"/>
    <mergeCell ref="AF41:AG41"/>
    <mergeCell ref="P40:S40"/>
    <mergeCell ref="T40:U40"/>
    <mergeCell ref="V40:W40"/>
    <mergeCell ref="X40:Y40"/>
    <mergeCell ref="D41:O41"/>
    <mergeCell ref="P41:S41"/>
    <mergeCell ref="T41:U41"/>
    <mergeCell ref="V41:W41"/>
    <mergeCell ref="X41:Y41"/>
    <mergeCell ref="Z41:AA41"/>
    <mergeCell ref="AJ41:AK41"/>
    <mergeCell ref="AL41:AM41"/>
    <mergeCell ref="P42:S42"/>
    <mergeCell ref="T42:U42"/>
    <mergeCell ref="V42:W42"/>
    <mergeCell ref="X42:Y42"/>
    <mergeCell ref="AB44:AC44"/>
    <mergeCell ref="AD44:AE44"/>
    <mergeCell ref="AF44:AG44"/>
    <mergeCell ref="AH41:AI41"/>
    <mergeCell ref="P43:S43"/>
    <mergeCell ref="T43:U43"/>
    <mergeCell ref="V43:W43"/>
    <mergeCell ref="X43:Y43"/>
    <mergeCell ref="AH44:AI44"/>
    <mergeCell ref="AJ42:AK42"/>
    <mergeCell ref="P45:S45"/>
    <mergeCell ref="AJ43:AK43"/>
    <mergeCell ref="AL43:AM43"/>
    <mergeCell ref="AH45:AI45"/>
    <mergeCell ref="AJ45:AK45"/>
    <mergeCell ref="T44:U44"/>
    <mergeCell ref="V44:W44"/>
    <mergeCell ref="X44:Y44"/>
    <mergeCell ref="AJ44:AK44"/>
    <mergeCell ref="AL45:AM45"/>
    <mergeCell ref="AL44:AM44"/>
    <mergeCell ref="T45:U45"/>
    <mergeCell ref="AL42:AM42"/>
    <mergeCell ref="Z43:AA43"/>
    <mergeCell ref="AB43:AC43"/>
    <mergeCell ref="AD43:AE43"/>
    <mergeCell ref="AF43:AG43"/>
    <mergeCell ref="AH43:AI43"/>
    <mergeCell ref="Z42:AA42"/>
    <mergeCell ref="Z44:AA44"/>
    <mergeCell ref="AB42:AC42"/>
    <mergeCell ref="AD42:AE42"/>
    <mergeCell ref="AF42:AG42"/>
    <mergeCell ref="AH42:AI42"/>
    <mergeCell ref="X45:Y45"/>
    <mergeCell ref="Z45:AA45"/>
    <mergeCell ref="AB45:AC45"/>
    <mergeCell ref="AD45:AE45"/>
    <mergeCell ref="D44:H44"/>
    <mergeCell ref="I44:O44"/>
    <mergeCell ref="P44:S44"/>
    <mergeCell ref="V45:W45"/>
    <mergeCell ref="AF45:AG45"/>
    <mergeCell ref="AL52:AM52"/>
    <mergeCell ref="T53:U53"/>
    <mergeCell ref="V53:W53"/>
    <mergeCell ref="X53:Y53"/>
    <mergeCell ref="Z53:AA53"/>
    <mergeCell ref="AH51:AI51"/>
    <mergeCell ref="AJ51:AK51"/>
    <mergeCell ref="AL51:AM51"/>
    <mergeCell ref="AH52:AI52"/>
    <mergeCell ref="AJ52:AK52"/>
    <mergeCell ref="Z52:AA52"/>
    <mergeCell ref="AB52:AC52"/>
    <mergeCell ref="AD52:AE52"/>
    <mergeCell ref="AF52:AG52"/>
    <mergeCell ref="A51:C54"/>
    <mergeCell ref="AB51:AC51"/>
    <mergeCell ref="AD51:AE51"/>
    <mergeCell ref="AF51:AG51"/>
    <mergeCell ref="T52:U52"/>
    <mergeCell ref="V52:W52"/>
    <mergeCell ref="X52:Y52"/>
    <mergeCell ref="D53:I54"/>
    <mergeCell ref="L53:S53"/>
    <mergeCell ref="L54:S54"/>
    <mergeCell ref="D51:I52"/>
    <mergeCell ref="L51:S51"/>
    <mergeCell ref="T51:U51"/>
    <mergeCell ref="V51:W51"/>
    <mergeCell ref="X51:Y51"/>
    <mergeCell ref="Z51:AA51"/>
    <mergeCell ref="L52:S52"/>
    <mergeCell ref="AH53:AI53"/>
    <mergeCell ref="AJ53:AK53"/>
    <mergeCell ref="AL53:AM53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AB53:AC53"/>
    <mergeCell ref="AD53:AE53"/>
    <mergeCell ref="AF53:AG53"/>
    <mergeCell ref="AL55:AM55"/>
    <mergeCell ref="D56:O56"/>
    <mergeCell ref="P56:S56"/>
    <mergeCell ref="T56:U56"/>
    <mergeCell ref="V56:W56"/>
    <mergeCell ref="X56:Y56"/>
    <mergeCell ref="Z56:AA56"/>
    <mergeCell ref="AB56:AC56"/>
    <mergeCell ref="A55:C55"/>
    <mergeCell ref="AD56:AE56"/>
    <mergeCell ref="Z55:AA55"/>
    <mergeCell ref="AB55:AC55"/>
    <mergeCell ref="AD55:AE55"/>
    <mergeCell ref="P55:S55"/>
    <mergeCell ref="T55:U55"/>
    <mergeCell ref="V55:W55"/>
    <mergeCell ref="X55:Y55"/>
    <mergeCell ref="AF55:AG55"/>
    <mergeCell ref="AH55:AI55"/>
    <mergeCell ref="AJ55:AK55"/>
    <mergeCell ref="A56:C56"/>
    <mergeCell ref="A57:C57"/>
    <mergeCell ref="AB57:AC57"/>
    <mergeCell ref="AD57:AE57"/>
    <mergeCell ref="AF57:AG57"/>
    <mergeCell ref="AH57:AI57"/>
    <mergeCell ref="AJ57:AK57"/>
    <mergeCell ref="V57:W57"/>
    <mergeCell ref="AL57:AM57"/>
    <mergeCell ref="AF56:AG56"/>
    <mergeCell ref="AH56:AI56"/>
    <mergeCell ref="AJ56:AK56"/>
    <mergeCell ref="AL56:AM56"/>
    <mergeCell ref="X57:Y57"/>
    <mergeCell ref="Z57:AA57"/>
    <mergeCell ref="D57:O57"/>
    <mergeCell ref="P57:S57"/>
    <mergeCell ref="T57:U57"/>
    <mergeCell ref="AL58:AM58"/>
    <mergeCell ref="P59:S59"/>
    <mergeCell ref="T59:U59"/>
    <mergeCell ref="V59:W59"/>
    <mergeCell ref="X59:Y59"/>
    <mergeCell ref="Z59:AA59"/>
    <mergeCell ref="AB59:AC59"/>
    <mergeCell ref="AD59:AE59"/>
    <mergeCell ref="AF59:AG59"/>
    <mergeCell ref="AF58:AG58"/>
    <mergeCell ref="AH58:AI58"/>
    <mergeCell ref="P58:S58"/>
    <mergeCell ref="T58:U58"/>
    <mergeCell ref="V58:W58"/>
    <mergeCell ref="X58:Y58"/>
    <mergeCell ref="Z58:AA58"/>
    <mergeCell ref="AB58:AC58"/>
    <mergeCell ref="AD58:AE58"/>
    <mergeCell ref="AH59:AI59"/>
    <mergeCell ref="AJ59:AK59"/>
    <mergeCell ref="AL59:AM59"/>
    <mergeCell ref="A58:C59"/>
    <mergeCell ref="D58:O58"/>
    <mergeCell ref="D59:O59"/>
    <mergeCell ref="A69:B69"/>
    <mergeCell ref="L67:L68"/>
    <mergeCell ref="G67:G68"/>
    <mergeCell ref="D60:H60"/>
    <mergeCell ref="I60:O60"/>
    <mergeCell ref="AJ58:AK58"/>
    <mergeCell ref="Z60:AA60"/>
    <mergeCell ref="AB60:AC60"/>
    <mergeCell ref="AD60:AE60"/>
    <mergeCell ref="AB61:AC61"/>
    <mergeCell ref="P60:S60"/>
    <mergeCell ref="P61:S61"/>
    <mergeCell ref="C67:C68"/>
    <mergeCell ref="D67:D68"/>
    <mergeCell ref="E67:E68"/>
    <mergeCell ref="F67:F68"/>
    <mergeCell ref="M67:M68"/>
    <mergeCell ref="N67:O68"/>
    <mergeCell ref="P67:P68"/>
    <mergeCell ref="Q67:Q68"/>
    <mergeCell ref="C77:AL77"/>
    <mergeCell ref="AL67:AM68"/>
    <mergeCell ref="H67:H68"/>
    <mergeCell ref="I67:I68"/>
    <mergeCell ref="J67:J68"/>
    <mergeCell ref="K67:K68"/>
    <mergeCell ref="AH67:AH68"/>
    <mergeCell ref="R67:R68"/>
    <mergeCell ref="S67:S68"/>
    <mergeCell ref="T67:T68"/>
    <mergeCell ref="AF67:AF68"/>
    <mergeCell ref="AG67:AG68"/>
    <mergeCell ref="AD67:AD68"/>
    <mergeCell ref="X67:X68"/>
    <mergeCell ref="Y67:Y68"/>
    <mergeCell ref="U67:U68"/>
    <mergeCell ref="V67:V68"/>
    <mergeCell ref="W67:W68"/>
    <mergeCell ref="AE67:AE68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червень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Victor Nikoriak</cp:lastModifiedBy>
  <dcterms:created xsi:type="dcterms:W3CDTF">2019-07-04T09:26:26Z</dcterms:created>
  <dcterms:modified xsi:type="dcterms:W3CDTF">2024-07-19T11:11:05Z</dcterms:modified>
</cp:coreProperties>
</file>