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25725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/>
  <c r="X45"/>
  <c r="X46"/>
  <c r="Z41"/>
  <c r="Z44"/>
  <c r="Z45"/>
  <c r="Z46"/>
  <c r="AB41"/>
  <c r="AD41"/>
  <c r="AD44"/>
  <c r="AD45"/>
  <c r="AD46"/>
  <c r="AF41"/>
  <c r="AH41"/>
  <c r="AH44"/>
  <c r="AH45"/>
  <c r="AH46"/>
  <c r="AJ41"/>
  <c r="AL41"/>
  <c r="AB44"/>
  <c r="AB45"/>
  <c r="AB46"/>
  <c r="T56"/>
  <c r="V56"/>
  <c r="X56"/>
  <c r="Z56"/>
  <c r="AB56"/>
  <c r="AD56"/>
  <c r="AF56"/>
  <c r="AH56"/>
  <c r="AJ56"/>
  <c r="AL56"/>
  <c r="T57"/>
  <c r="V57"/>
  <c r="X57"/>
  <c r="X60"/>
  <c r="X61"/>
  <c r="X62"/>
  <c r="Z57"/>
  <c r="AB57"/>
  <c r="AD57"/>
  <c r="AF57"/>
  <c r="AH57"/>
  <c r="AJ57"/>
  <c r="AL57"/>
  <c r="AJ44"/>
  <c r="AJ45"/>
  <c r="AJ46"/>
  <c r="AF44"/>
  <c r="AF45"/>
  <c r="AF46"/>
  <c r="AF28"/>
  <c r="AF29"/>
  <c r="AF30"/>
  <c r="AL28"/>
  <c r="AL29"/>
  <c r="AL30"/>
  <c r="AD28"/>
  <c r="AD29"/>
  <c r="AD30"/>
  <c r="AL44"/>
  <c r="AL45"/>
  <c r="AL46"/>
  <c r="AH60"/>
  <c r="AH61"/>
  <c r="AH62"/>
  <c r="AJ28"/>
  <c r="AJ29"/>
  <c r="AJ30"/>
  <c r="AH28"/>
  <c r="AH29"/>
  <c r="AH30"/>
  <c r="AB28"/>
  <c r="AB29"/>
  <c r="AB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<sst xmlns="http://schemas.openxmlformats.org/spreadsheetml/2006/main" count="119" uniqueCount="70">
  <si>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</si>
  <si>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</si>
  <si>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</si>
  <si>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</si>
  <si>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</si>
  <si>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</si>
  <si>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</si>
  <si>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</si>
  <si>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</si>
  <si>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</si>
  <si>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</si>
  <si>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</si>
  <si>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</si>
  <si>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</si>
  <si>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</si>
  <si>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</si>
  <si>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</si>
  <si>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</si>
  <si>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</si>
  <si>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</si>
  <si>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</si>
  <si>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</si>
  <si>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</si>
  <si>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</si>
  <si>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</si>
  <si>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</si>
  <si>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</si>
  <si>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</si>
  <si>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</si>
  <si>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</si>
  <si>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</si>
  <si>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</si>
  <si>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</si>
  <si>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</si>
  <si>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</si>
  <si>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</si>
  <si>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</si>
  <si>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</si>
  <si>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</si>
  <si>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</si>
  <si>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</si>
  <si>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</si>
  <si>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</si>
  <si>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</si>
  <si>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</si>
  <si>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оз.ячмінь</t>
    </r>
  </si>
  <si>
    <t>Примітка:  н.ф.н.</t>
  </si>
  <si>
    <t xml:space="preserve">Примітка: </t>
  </si>
  <si>
    <t xml:space="preserve">Примітка : </t>
  </si>
  <si>
    <t>26.1</t>
  </si>
  <si>
    <t>23.7</t>
  </si>
  <si>
    <t>24.4</t>
  </si>
  <si>
    <t>0.6</t>
  </si>
  <si>
    <t>20.8</t>
  </si>
  <si>
    <t>17.1</t>
  </si>
  <si>
    <t>17.9</t>
  </si>
  <si>
    <t>17.8</t>
  </si>
  <si>
    <t>16.6</t>
  </si>
  <si>
    <t>19.1</t>
  </si>
  <si>
    <t>23.5</t>
  </si>
  <si>
    <t>25.2</t>
  </si>
  <si>
    <t>32.1</t>
  </si>
  <si>
    <t>0.7</t>
  </si>
  <si>
    <t>1.7</t>
  </si>
  <si>
    <t>3.0</t>
  </si>
  <si>
    <t>4.0</t>
  </si>
  <si>
    <t>10.0</t>
  </si>
  <si>
    <t>52.1</t>
  </si>
  <si>
    <t>21.1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</si>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</sst>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X8" sqref="X8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7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32</v>
      </c>
      <c r="B13" s="63"/>
      <c r="C13" s="64"/>
      <c r="D13" s="62" t="s">
        <v>31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30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29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95" customHeight="1" thickBot="1">
      <c r="A16" s="27"/>
      <c r="B16" s="4"/>
      <c r="C16" s="29"/>
      <c r="D16" s="57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9" t="s">
        <v>14</v>
      </c>
      <c r="E17" s="60"/>
      <c r="F17" s="60"/>
      <c r="G17" s="60"/>
      <c r="H17" s="61"/>
      <c r="I17" s="57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54" t="s">
        <v>11</v>
      </c>
      <c r="E18" s="55"/>
      <c r="F18" s="55"/>
      <c r="G18" s="55"/>
      <c r="H18" s="56"/>
      <c r="I18" s="57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27.9</v>
      </c>
      <c r="U20" s="75"/>
      <c r="V20" s="74">
        <v>35.1</v>
      </c>
      <c r="W20" s="75"/>
      <c r="X20" s="74">
        <v>29</v>
      </c>
      <c r="Y20" s="75"/>
      <c r="Z20" s="74">
        <v>33.200000000000003</v>
      </c>
      <c r="AA20" s="75"/>
      <c r="AB20" s="74">
        <v>39.700000000000003</v>
      </c>
      <c r="AC20" s="75"/>
      <c r="AD20" s="74">
        <v>35.9</v>
      </c>
      <c r="AE20" s="75"/>
      <c r="AF20" s="74">
        <v>38.299999999999997</v>
      </c>
      <c r="AG20" s="75"/>
      <c r="AH20" s="74">
        <v>40.5</v>
      </c>
      <c r="AI20" s="75"/>
      <c r="AJ20" s="74">
        <v>38.9</v>
      </c>
      <c r="AK20" s="75"/>
      <c r="AL20" s="74">
        <v>37.5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20</v>
      </c>
      <c r="M21" s="100"/>
      <c r="N21" s="100"/>
      <c r="O21" s="100"/>
      <c r="P21" s="100"/>
      <c r="Q21" s="100"/>
      <c r="R21" s="100"/>
      <c r="S21" s="101"/>
      <c r="T21" s="98">
        <v>22.1</v>
      </c>
      <c r="U21" s="77"/>
      <c r="V21" s="76">
        <v>28.8</v>
      </c>
      <c r="W21" s="77"/>
      <c r="X21" s="76">
        <v>24.5</v>
      </c>
      <c r="Y21" s="77"/>
      <c r="Z21" s="76">
        <v>28.5</v>
      </c>
      <c r="AA21" s="77"/>
      <c r="AB21" s="76">
        <v>33.799999999999997</v>
      </c>
      <c r="AC21" s="77"/>
      <c r="AD21" s="76">
        <v>30.5</v>
      </c>
      <c r="AE21" s="77"/>
      <c r="AF21" s="76">
        <v>32.6</v>
      </c>
      <c r="AG21" s="77"/>
      <c r="AH21" s="76">
        <v>34.4</v>
      </c>
      <c r="AI21" s="77"/>
      <c r="AJ21" s="76">
        <v>32.700000000000003</v>
      </c>
      <c r="AK21" s="77"/>
      <c r="AL21" s="76">
        <v>31.2</v>
      </c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98">
        <v>33.200000000000003</v>
      </c>
      <c r="U22" s="77"/>
      <c r="V22" s="76">
        <v>37.6</v>
      </c>
      <c r="W22" s="77"/>
      <c r="X22" s="76">
        <v>36.799999999999997</v>
      </c>
      <c r="Y22" s="77"/>
      <c r="Z22" s="76">
        <v>29</v>
      </c>
      <c r="AA22" s="77"/>
      <c r="AB22" s="76">
        <v>33.200000000000003</v>
      </c>
      <c r="AC22" s="77"/>
      <c r="AD22" s="76">
        <v>31.7</v>
      </c>
      <c r="AE22" s="77"/>
      <c r="AF22" s="76">
        <v>35.9</v>
      </c>
      <c r="AG22" s="77"/>
      <c r="AH22" s="76">
        <v>34.9</v>
      </c>
      <c r="AI22" s="77"/>
      <c r="AJ22" s="76">
        <v>38.1</v>
      </c>
      <c r="AK22" s="77"/>
      <c r="AL22" s="76">
        <v>38</v>
      </c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20</v>
      </c>
      <c r="M23" s="100"/>
      <c r="N23" s="100"/>
      <c r="O23" s="100"/>
      <c r="P23" s="100"/>
      <c r="Q23" s="100"/>
      <c r="R23" s="100"/>
      <c r="S23" s="101"/>
      <c r="T23" s="105">
        <v>26.1</v>
      </c>
      <c r="U23" s="91"/>
      <c r="V23" s="90">
        <v>30.6</v>
      </c>
      <c r="W23" s="91"/>
      <c r="X23" s="90">
        <v>31.5</v>
      </c>
      <c r="Y23" s="91"/>
      <c r="Z23" s="90">
        <v>25.2</v>
      </c>
      <c r="AA23" s="91"/>
      <c r="AB23" s="90">
        <v>28.4</v>
      </c>
      <c r="AC23" s="91"/>
      <c r="AD23" s="90">
        <v>27.4</v>
      </c>
      <c r="AE23" s="91"/>
      <c r="AF23" s="90">
        <v>30</v>
      </c>
      <c r="AG23" s="91"/>
      <c r="AH23" s="90">
        <v>29.3</v>
      </c>
      <c r="AI23" s="91"/>
      <c r="AJ23" s="90">
        <v>32.299999999999997</v>
      </c>
      <c r="AK23" s="91"/>
      <c r="AL23" s="90">
        <v>31.3</v>
      </c>
      <c r="AM23" s="104"/>
    </row>
    <row r="24" spans="1:63" ht="18.9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>
        <f>(T20-T21)/T21*100</f>
        <v>26.2443438914027</v>
      </c>
      <c r="U24" s="103"/>
      <c r="V24" s="102">
        <f>(V20-V21)/V21*100</f>
        <v>21.875000000000004</v>
      </c>
      <c r="W24" s="103"/>
      <c r="X24" s="102">
        <f>(X20-X21)/X21*100</f>
        <v>18.367346938775512</v>
      </c>
      <c r="Y24" s="103"/>
      <c r="Z24" s="102">
        <f>(Z20-Z21)/Z21*100</f>
        <v>16.491228070175449</v>
      </c>
      <c r="AA24" s="103"/>
      <c r="AB24" s="102">
        <f>(AB20-AB21)/AB21*100</f>
        <v>17.455621301775164</v>
      </c>
      <c r="AC24" s="103"/>
      <c r="AD24" s="102">
        <f>(AD20-AD21)/AD21*100</f>
        <v>17.704918032786882</v>
      </c>
      <c r="AE24" s="103"/>
      <c r="AF24" s="102">
        <f>(AF20-AF21)/AF21*100</f>
        <v>17.4846625766871</v>
      </c>
      <c r="AG24" s="103"/>
      <c r="AH24" s="102">
        <f>(AH20-AH21)/AH21*100</f>
        <v>17.732558139534888</v>
      </c>
      <c r="AI24" s="103"/>
      <c r="AJ24" s="102">
        <f>(AJ20-AJ21)/AJ21*100</f>
        <v>18.960244648318028</v>
      </c>
      <c r="AK24" s="103"/>
      <c r="AL24" s="102">
        <f>(AL20-AL21)/AL21*100</f>
        <v>20.192307692307697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95" customHeight="1" thickBot="1">
      <c r="A25" s="62"/>
      <c r="B25" s="63"/>
      <c r="C25" s="64"/>
      <c r="D25" s="62" t="s">
        <v>19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>
        <f>(T22-T23)/T23*100</f>
        <v>27.203065134099617</v>
      </c>
      <c r="U25" s="103"/>
      <c r="V25" s="102">
        <f>(V22-V23)/V23*100</f>
        <v>22.875816993464053</v>
      </c>
      <c r="W25" s="103"/>
      <c r="X25" s="102">
        <f>(X22-X23)/X23*100</f>
        <v>16.825396825396815</v>
      </c>
      <c r="Y25" s="103"/>
      <c r="Z25" s="102">
        <f>(Z22-Z23)/Z23*100</f>
        <v>15.079365079365081</v>
      </c>
      <c r="AA25" s="103"/>
      <c r="AB25" s="102">
        <f>(AB22-AB23)/AB23*100</f>
        <v>16.901408450704242</v>
      </c>
      <c r="AC25" s="103"/>
      <c r="AD25" s="102">
        <f>(AD22-AD23)/AD23*100</f>
        <v>15.693430656934309</v>
      </c>
      <c r="AE25" s="103"/>
      <c r="AF25" s="102">
        <f>(AF22-AF23)/AF23*100</f>
        <v>19.666666666666664</v>
      </c>
      <c r="AG25" s="103"/>
      <c r="AH25" s="102">
        <f>(AH22-AH23)/AH23*100</f>
        <v>19.112627986348116</v>
      </c>
      <c r="AI25" s="103"/>
      <c r="AJ25" s="102">
        <f>(AJ22-AJ23)/AJ23*100</f>
        <v>17.956656346749241</v>
      </c>
      <c r="AK25" s="103"/>
      <c r="AL25" s="102">
        <f>(AL22-AL23)/AL23*100</f>
        <v>21.405750798722043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95" customHeight="1" thickBot="1">
      <c r="A26" s="119"/>
      <c r="B26" s="55"/>
      <c r="C26" s="56"/>
      <c r="D26" s="62" t="s">
        <v>18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43685</v>
      </c>
      <c r="B27" s="112"/>
      <c r="C27" s="113"/>
      <c r="D27" s="62" t="s">
        <v>17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54" t="s">
        <v>16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15</v>
      </c>
      <c r="Q28" s="71"/>
      <c r="R28" s="71"/>
      <c r="S28" s="58"/>
      <c r="T28" s="117">
        <f>(T24+T25)/2</f>
        <v>26.723704512751159</v>
      </c>
      <c r="U28" s="118"/>
      <c r="V28" s="117">
        <f>(V24+V25)/2</f>
        <v>22.375408496732028</v>
      </c>
      <c r="W28" s="118"/>
      <c r="X28" s="117">
        <f>(X24+X25)/2</f>
        <v>17.596371882086164</v>
      </c>
      <c r="Y28" s="118"/>
      <c r="Z28" s="117">
        <f>(Z24+Z25)/2</f>
        <v>15.785296574770264</v>
      </c>
      <c r="AA28" s="118"/>
      <c r="AB28" s="117">
        <f>(AB24+AB25)/2</f>
        <v>17.178514876239703</v>
      </c>
      <c r="AC28" s="118"/>
      <c r="AD28" s="117">
        <f>(AD24+AD25)/2</f>
        <v>16.699174344860594</v>
      </c>
      <c r="AE28" s="118"/>
      <c r="AF28" s="117">
        <f>(AF24+AF25)/2</f>
        <v>18.575664621676882</v>
      </c>
      <c r="AG28" s="118"/>
      <c r="AH28" s="117">
        <f>(AH24+AH25)/2</f>
        <v>18.422593062941502</v>
      </c>
      <c r="AI28" s="118"/>
      <c r="AJ28" s="117">
        <f>(AJ24+AJ25)/2</f>
        <v>18.458450497533633</v>
      </c>
      <c r="AK28" s="118"/>
      <c r="AL28" s="117">
        <f>(AL24+AL25)/2</f>
        <v>20.79902924551487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9" t="s">
        <v>14</v>
      </c>
      <c r="E29" s="60"/>
      <c r="F29" s="60"/>
      <c r="G29" s="60"/>
      <c r="H29" s="61"/>
      <c r="I29" s="57" t="s">
        <v>13</v>
      </c>
      <c r="J29" s="71"/>
      <c r="K29" s="71"/>
      <c r="L29" s="71"/>
      <c r="M29" s="71"/>
      <c r="N29" s="71"/>
      <c r="O29" s="58"/>
      <c r="P29" s="57" t="s">
        <v>12</v>
      </c>
      <c r="Q29" s="71"/>
      <c r="R29" s="71"/>
      <c r="S29" s="58"/>
      <c r="T29" s="120">
        <f>T28*T16</f>
        <v>28.861600873771252</v>
      </c>
      <c r="U29" s="121"/>
      <c r="V29" s="120">
        <f>V28*V16</f>
        <v>25.060457516339874</v>
      </c>
      <c r="W29" s="121"/>
      <c r="X29" s="120">
        <f>X28*X16</f>
        <v>19.004081632653058</v>
      </c>
      <c r="Y29" s="121"/>
      <c r="Z29" s="120">
        <f>Z28*Z16</f>
        <v>18.310944026733505</v>
      </c>
      <c r="AA29" s="121"/>
      <c r="AB29" s="120">
        <f>AB28*AB16</f>
        <v>20.614217851487641</v>
      </c>
      <c r="AC29" s="121"/>
      <c r="AD29" s="120">
        <f>AD28*AD16</f>
        <v>20.539984444178533</v>
      </c>
      <c r="AE29" s="121"/>
      <c r="AF29" s="120">
        <f>AF28*AF16</f>
        <v>23.405337423312872</v>
      </c>
      <c r="AG29" s="121"/>
      <c r="AH29" s="120">
        <f>AH28*AH16</f>
        <v>23.580919120565124</v>
      </c>
      <c r="AI29" s="121"/>
      <c r="AJ29" s="120">
        <f>AJ28*AJ16</f>
        <v>22.703894111966367</v>
      </c>
      <c r="AK29" s="121"/>
      <c r="AL29" s="120">
        <f>AL28*AL16</f>
        <v>24.958835094617843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12</v>
      </c>
      <c r="Q30" s="71"/>
      <c r="R30" s="71"/>
      <c r="S30" s="58"/>
      <c r="T30" s="120">
        <f>T29-T17</f>
        <v>13.461600873771252</v>
      </c>
      <c r="U30" s="121"/>
      <c r="V30" s="120">
        <f>V29-V17</f>
        <v>9.1604575163398732</v>
      </c>
      <c r="W30" s="121"/>
      <c r="X30" s="120">
        <f>X29-X17</f>
        <v>3.7040816326530575</v>
      </c>
      <c r="Y30" s="121"/>
      <c r="Z30" s="120">
        <f>Z29-Z17</f>
        <v>1.8109440267335053</v>
      </c>
      <c r="AA30" s="121"/>
      <c r="AB30" s="120">
        <f>AB29-AB17</f>
        <v>3.6142178514876413</v>
      </c>
      <c r="AC30" s="121"/>
      <c r="AD30" s="120">
        <f>AD29-AD17</f>
        <v>3.0399844441785326</v>
      </c>
      <c r="AE30" s="121"/>
      <c r="AF30" s="120">
        <f>AF29-AF17</f>
        <v>6.0053374233128736</v>
      </c>
      <c r="AG30" s="121"/>
      <c r="AH30" s="120">
        <f>AH29-AH17</f>
        <v>6.1809191205651253</v>
      </c>
      <c r="AI30" s="121"/>
      <c r="AJ30" s="120">
        <f>AJ29-AJ17</f>
        <v>6.4038941119663662</v>
      </c>
      <c r="AK30" s="121"/>
      <c r="AL30" s="120">
        <f>AL29-AL17</f>
        <v>8.3588350946178416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2" t="s">
        <v>11</v>
      </c>
      <c r="E31" s="63"/>
      <c r="F31" s="63"/>
      <c r="G31" s="63"/>
      <c r="H31" s="64"/>
      <c r="I31" s="62" t="s">
        <v>10</v>
      </c>
      <c r="J31" s="63"/>
      <c r="K31" s="63"/>
      <c r="L31" s="63"/>
      <c r="M31" s="63"/>
      <c r="N31" s="63"/>
      <c r="O31" s="64"/>
      <c r="P31" s="59" t="s">
        <v>9</v>
      </c>
      <c r="Q31" s="60"/>
      <c r="R31" s="60"/>
      <c r="S31" s="61"/>
      <c r="T31" s="122">
        <f>T30</f>
        <v>13.461600873771252</v>
      </c>
      <c r="U31" s="123"/>
      <c r="V31" s="122">
        <f>T31+V30</f>
        <v>22.622058390111125</v>
      </c>
      <c r="W31" s="123"/>
      <c r="X31" s="122">
        <f>V31+X30</f>
        <v>26.326140022764182</v>
      </c>
      <c r="Y31" s="123"/>
      <c r="Z31" s="122">
        <f>X31+Z30</f>
        <v>28.137084049497687</v>
      </c>
      <c r="AA31" s="123"/>
      <c r="AB31" s="122">
        <f>Z31+AB30</f>
        <v>31.751301900985329</v>
      </c>
      <c r="AC31" s="123"/>
      <c r="AD31" s="122">
        <f>AB31+AD30</f>
        <v>34.791286345163861</v>
      </c>
      <c r="AE31" s="123"/>
      <c r="AF31" s="122">
        <f>AD31+AF30</f>
        <v>40.796623768476735</v>
      </c>
      <c r="AG31" s="123"/>
      <c r="AH31" s="122">
        <f>AF31+AH30</f>
        <v>46.977542889041857</v>
      </c>
      <c r="AI31" s="123"/>
      <c r="AJ31" s="122">
        <f>AH31+AJ30</f>
        <v>53.381437001008223</v>
      </c>
      <c r="AK31" s="123"/>
      <c r="AL31" s="122">
        <f>AJ31+AL30</f>
        <v>61.740272095626068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8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20</v>
      </c>
      <c r="M37" s="100"/>
      <c r="N37" s="100"/>
      <c r="O37" s="100"/>
      <c r="P37" s="100"/>
      <c r="Q37" s="100"/>
      <c r="R37" s="100"/>
      <c r="S37" s="101"/>
      <c r="T37" s="98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98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20</v>
      </c>
      <c r="M39" s="100"/>
      <c r="N39" s="100"/>
      <c r="O39" s="100"/>
      <c r="P39" s="100"/>
      <c r="Q39" s="100"/>
      <c r="R39" s="100"/>
      <c r="S39" s="101"/>
      <c r="T39" s="105"/>
      <c r="U39" s="91"/>
      <c r="V39" s="90"/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2"/>
      <c r="B41" s="63"/>
      <c r="C41" s="64"/>
      <c r="D41" s="62" t="s">
        <v>19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55"/>
      <c r="C42" s="56"/>
      <c r="D42" s="62" t="s">
        <v>18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/>
      <c r="B43" s="112"/>
      <c r="C43" s="113"/>
      <c r="D43" s="62" t="s">
        <v>17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54" t="s">
        <v>16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15</v>
      </c>
      <c r="Q44" s="71"/>
      <c r="R44" s="71"/>
      <c r="S44" s="58"/>
      <c r="T44" s="131" t="e">
        <f>(T40+T41)/2</f>
        <v>#DIV/0!</v>
      </c>
      <c r="U44" s="132"/>
      <c r="V44" s="131" t="e">
        <f>(V40+V41)/2</f>
        <v>#DIV/0!</v>
      </c>
      <c r="W44" s="132"/>
      <c r="X44" s="131" t="e">
        <f>(X40+X41)/2</f>
        <v>#DIV/0!</v>
      </c>
      <c r="Y44" s="132"/>
      <c r="Z44" s="131" t="e">
        <f>(Z40+Z41)/2</f>
        <v>#DIV/0!</v>
      </c>
      <c r="AA44" s="132"/>
      <c r="AB44" s="131" t="e">
        <f>(AB40+AB41)/2</f>
        <v>#DIV/0!</v>
      </c>
      <c r="AC44" s="132"/>
      <c r="AD44" s="131" t="e">
        <f>(AD40+AD41)/2</f>
        <v>#DIV/0!</v>
      </c>
      <c r="AE44" s="132"/>
      <c r="AF44" s="131" t="e">
        <f>(AF40+AF41)/2</f>
        <v>#DIV/0!</v>
      </c>
      <c r="AG44" s="132"/>
      <c r="AH44" s="131" t="e">
        <f>(AH40+AH41)/2</f>
        <v>#DIV/0!</v>
      </c>
      <c r="AI44" s="132"/>
      <c r="AJ44" s="131" t="e">
        <f>(AJ40+AJ41)/2</f>
        <v>#DIV/0!</v>
      </c>
      <c r="AK44" s="132"/>
      <c r="AL44" s="131" t="e">
        <f>(AL40+AL41)/2</f>
        <v>#DIV/0!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9" t="s">
        <v>14</v>
      </c>
      <c r="E45" s="60"/>
      <c r="F45" s="60"/>
      <c r="G45" s="60"/>
      <c r="H45" s="61"/>
      <c r="I45" s="57" t="s">
        <v>13</v>
      </c>
      <c r="J45" s="71"/>
      <c r="K45" s="71"/>
      <c r="L45" s="71"/>
      <c r="M45" s="71"/>
      <c r="N45" s="71"/>
      <c r="O45" s="58"/>
      <c r="P45" s="57" t="s">
        <v>12</v>
      </c>
      <c r="Q45" s="71"/>
      <c r="R45" s="71"/>
      <c r="S45" s="58"/>
      <c r="T45" s="129" t="e">
        <f>T44*T16</f>
        <v>#DIV/0!</v>
      </c>
      <c r="U45" s="130"/>
      <c r="V45" s="129" t="e">
        <f>V44*V16</f>
        <v>#DIV/0!</v>
      </c>
      <c r="W45" s="130"/>
      <c r="X45" s="129" t="e">
        <f>X44*X16</f>
        <v>#DIV/0!</v>
      </c>
      <c r="Y45" s="130"/>
      <c r="Z45" s="129" t="e">
        <f>Z44*Z16</f>
        <v>#DIV/0!</v>
      </c>
      <c r="AA45" s="130"/>
      <c r="AB45" s="129" t="e">
        <f>AB44*AB16</f>
        <v>#DIV/0!</v>
      </c>
      <c r="AC45" s="130"/>
      <c r="AD45" s="129" t="e">
        <f>AD44*AD16</f>
        <v>#DIV/0!</v>
      </c>
      <c r="AE45" s="130"/>
      <c r="AF45" s="129" t="e">
        <f>AF44*AF16</f>
        <v>#DIV/0!</v>
      </c>
      <c r="AG45" s="130"/>
      <c r="AH45" s="129" t="e">
        <f>AH44*AH16</f>
        <v>#DIV/0!</v>
      </c>
      <c r="AI45" s="130"/>
      <c r="AJ45" s="129" t="e">
        <f>AJ44*AJ16</f>
        <v>#DIV/0!</v>
      </c>
      <c r="AK45" s="130"/>
      <c r="AL45" s="129" t="e">
        <f>AL44*AL16</f>
        <v>#DIV/0!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12</v>
      </c>
      <c r="Q46" s="71"/>
      <c r="R46" s="71"/>
      <c r="S46" s="58"/>
      <c r="T46" s="129" t="e">
        <f>T45-T17</f>
        <v>#DIV/0!</v>
      </c>
      <c r="U46" s="130"/>
      <c r="V46" s="129" t="e">
        <f>V45-V17</f>
        <v>#DIV/0!</v>
      </c>
      <c r="W46" s="130"/>
      <c r="X46" s="129" t="e">
        <f>X45-X17</f>
        <v>#DIV/0!</v>
      </c>
      <c r="Y46" s="130"/>
      <c r="Z46" s="129" t="e">
        <f>Z45-Z17</f>
        <v>#DIV/0!</v>
      </c>
      <c r="AA46" s="130"/>
      <c r="AB46" s="129" t="e">
        <f>AB45-AB17</f>
        <v>#DIV/0!</v>
      </c>
      <c r="AC46" s="130"/>
      <c r="AD46" s="129" t="e">
        <f>AD45-AD17</f>
        <v>#DIV/0!</v>
      </c>
      <c r="AE46" s="130"/>
      <c r="AF46" s="129" t="e">
        <f>AF45-AF17</f>
        <v>#DIV/0!</v>
      </c>
      <c r="AG46" s="130"/>
      <c r="AH46" s="129" t="e">
        <f>AH45-AH17</f>
        <v>#DIV/0!</v>
      </c>
      <c r="AI46" s="130"/>
      <c r="AJ46" s="129" t="e">
        <f>AJ45-AJ17</f>
        <v>#DIV/0!</v>
      </c>
      <c r="AK46" s="130"/>
      <c r="AL46" s="129" t="e">
        <f>AL45-AL17</f>
        <v>#DIV/0!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2" t="s">
        <v>11</v>
      </c>
      <c r="E47" s="63"/>
      <c r="F47" s="63"/>
      <c r="G47" s="63"/>
      <c r="H47" s="64"/>
      <c r="I47" s="62" t="s">
        <v>10</v>
      </c>
      <c r="J47" s="63"/>
      <c r="K47" s="63"/>
      <c r="L47" s="63"/>
      <c r="M47" s="63"/>
      <c r="N47" s="63"/>
      <c r="O47" s="64"/>
      <c r="P47" s="59" t="s">
        <v>9</v>
      </c>
      <c r="Q47" s="60"/>
      <c r="R47" s="60"/>
      <c r="S47" s="61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8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/>
      <c r="U52" s="75"/>
      <c r="V52" s="74"/>
      <c r="W52" s="75"/>
      <c r="X52" s="74"/>
      <c r="Y52" s="75"/>
      <c r="Z52" s="74"/>
      <c r="AA52" s="75"/>
      <c r="AB52" s="74"/>
      <c r="AC52" s="75"/>
      <c r="AD52" s="74"/>
      <c r="AE52" s="75"/>
      <c r="AF52" s="74"/>
      <c r="AG52" s="75"/>
      <c r="AH52" s="74"/>
      <c r="AI52" s="75"/>
      <c r="AJ52" s="74"/>
      <c r="AK52" s="75"/>
      <c r="AL52" s="74"/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20</v>
      </c>
      <c r="M53" s="100"/>
      <c r="N53" s="100"/>
      <c r="O53" s="100"/>
      <c r="P53" s="100"/>
      <c r="Q53" s="100"/>
      <c r="R53" s="100"/>
      <c r="S53" s="101"/>
      <c r="T53" s="98"/>
      <c r="U53" s="77"/>
      <c r="V53" s="76"/>
      <c r="W53" s="77"/>
      <c r="X53" s="76"/>
      <c r="Y53" s="77"/>
      <c r="Z53" s="76"/>
      <c r="AA53" s="77"/>
      <c r="AB53" s="76"/>
      <c r="AC53" s="77"/>
      <c r="AD53" s="76"/>
      <c r="AE53" s="77"/>
      <c r="AF53" s="76"/>
      <c r="AG53" s="77"/>
      <c r="AH53" s="76"/>
      <c r="AI53" s="77"/>
      <c r="AJ53" s="76"/>
      <c r="AK53" s="77"/>
      <c r="AL53" s="76"/>
      <c r="AM53" s="97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98"/>
      <c r="U54" s="77"/>
      <c r="V54" s="76"/>
      <c r="W54" s="77"/>
      <c r="X54" s="76"/>
      <c r="Y54" s="77"/>
      <c r="Z54" s="76"/>
      <c r="AA54" s="77"/>
      <c r="AB54" s="76"/>
      <c r="AC54" s="77"/>
      <c r="AD54" s="76"/>
      <c r="AE54" s="77"/>
      <c r="AF54" s="76"/>
      <c r="AG54" s="77"/>
      <c r="AH54" s="76"/>
      <c r="AI54" s="77"/>
      <c r="AJ54" s="76"/>
      <c r="AK54" s="77"/>
      <c r="AL54" s="76"/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20</v>
      </c>
      <c r="M55" s="100"/>
      <c r="N55" s="100"/>
      <c r="O55" s="100"/>
      <c r="P55" s="100"/>
      <c r="Q55" s="100"/>
      <c r="R55" s="100"/>
      <c r="S55" s="101"/>
      <c r="T55" s="105"/>
      <c r="U55" s="91"/>
      <c r="V55" s="90"/>
      <c r="W55" s="91"/>
      <c r="X55" s="90"/>
      <c r="Y55" s="91"/>
      <c r="Z55" s="90"/>
      <c r="AA55" s="91"/>
      <c r="AB55" s="90"/>
      <c r="AC55" s="91"/>
      <c r="AD55" s="90"/>
      <c r="AE55" s="91"/>
      <c r="AF55" s="90"/>
      <c r="AG55" s="91"/>
      <c r="AH55" s="90"/>
      <c r="AI55" s="91"/>
      <c r="AJ55" s="90"/>
      <c r="AK55" s="91"/>
      <c r="AL55" s="90"/>
      <c r="AM55" s="104"/>
    </row>
    <row r="56" spans="1:39" ht="18.9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 t="e">
        <f>(T52-T53)/T53*100</f>
        <v>#DIV/0!</v>
      </c>
      <c r="U56" s="128"/>
      <c r="V56" s="127" t="e">
        <f>(V52-V53)/V53*100</f>
        <v>#DIV/0!</v>
      </c>
      <c r="W56" s="128"/>
      <c r="X56" s="127" t="e">
        <f>(X52-X53)/X53*100</f>
        <v>#DIV/0!</v>
      </c>
      <c r="Y56" s="128"/>
      <c r="Z56" s="127" t="e">
        <f>(Z52-Z53)/Z53*100</f>
        <v>#DIV/0!</v>
      </c>
      <c r="AA56" s="128"/>
      <c r="AB56" s="127" t="e">
        <f>(AB52-AB53)/AB53*100</f>
        <v>#DIV/0!</v>
      </c>
      <c r="AC56" s="128"/>
      <c r="AD56" s="127" t="e">
        <f>(AD52-AD53)/AD53*100</f>
        <v>#DIV/0!</v>
      </c>
      <c r="AE56" s="128"/>
      <c r="AF56" s="127" t="e">
        <f>(AF52-AF53)/AF53*100</f>
        <v>#DIV/0!</v>
      </c>
      <c r="AG56" s="128"/>
      <c r="AH56" s="127" t="e">
        <f>(AH52-AH53)/AH53*100</f>
        <v>#DIV/0!</v>
      </c>
      <c r="AI56" s="128"/>
      <c r="AJ56" s="127" t="e">
        <f>(AJ52-AJ53)/AJ53*100</f>
        <v>#DIV/0!</v>
      </c>
      <c r="AK56" s="128"/>
      <c r="AL56" s="127" t="e">
        <f>(AL52-AL53)/AL53*100</f>
        <v>#DIV/0!</v>
      </c>
      <c r="AM56" s="128"/>
    </row>
    <row r="57" spans="1:39" ht="18.95" customHeight="1" thickBot="1">
      <c r="A57" s="62"/>
      <c r="B57" s="63"/>
      <c r="C57" s="64"/>
      <c r="D57" s="62" t="s">
        <v>19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 t="e">
        <f>(T54-T55)/T55*100</f>
        <v>#DIV/0!</v>
      </c>
      <c r="U57" s="128"/>
      <c r="V57" s="127" t="e">
        <f>(V54-V55)/V55*100</f>
        <v>#DIV/0!</v>
      </c>
      <c r="W57" s="128"/>
      <c r="X57" s="127" t="e">
        <f>(X54-X55)/X55*100</f>
        <v>#DIV/0!</v>
      </c>
      <c r="Y57" s="128"/>
      <c r="Z57" s="127" t="e">
        <f>(Z54-Z55)/Z55*100</f>
        <v>#DIV/0!</v>
      </c>
      <c r="AA57" s="128"/>
      <c r="AB57" s="127" t="e">
        <f>(AB54-AB55)/AB55*100</f>
        <v>#DIV/0!</v>
      </c>
      <c r="AC57" s="128"/>
      <c r="AD57" s="127" t="e">
        <f>(AD54-AD55)/AD55*100</f>
        <v>#DIV/0!</v>
      </c>
      <c r="AE57" s="128"/>
      <c r="AF57" s="127" t="e">
        <f>(AF54-AF55)/AF55*100</f>
        <v>#DIV/0!</v>
      </c>
      <c r="AG57" s="128"/>
      <c r="AH57" s="127" t="e">
        <f>(AH54-AH55)/AH55*100</f>
        <v>#DIV/0!</v>
      </c>
      <c r="AI57" s="128"/>
      <c r="AJ57" s="127" t="e">
        <f>(AJ54-AJ55)/AJ55*100</f>
        <v>#DIV/0!</v>
      </c>
      <c r="AK57" s="128"/>
      <c r="AL57" s="127" t="e">
        <f>(AL54-AL55)/AL55*100</f>
        <v>#DIV/0!</v>
      </c>
      <c r="AM57" s="128"/>
    </row>
    <row r="58" spans="1:39" ht="18.95" customHeight="1" thickBot="1">
      <c r="A58" s="54"/>
      <c r="B58" s="55"/>
      <c r="C58" s="56"/>
      <c r="D58" s="62" t="s">
        <v>18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95" customHeight="1" thickBot="1">
      <c r="A59" s="111"/>
      <c r="B59" s="112"/>
      <c r="C59" s="113"/>
      <c r="D59" s="62" t="s">
        <v>17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95" customHeight="1" thickBot="1">
      <c r="A60" s="114"/>
      <c r="B60" s="115"/>
      <c r="C60" s="116"/>
      <c r="D60" s="54" t="s">
        <v>16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15</v>
      </c>
      <c r="Q60" s="71"/>
      <c r="R60" s="71"/>
      <c r="S60" s="58"/>
      <c r="T60" s="131" t="e">
        <f>(T56+T57)/2</f>
        <v>#DIV/0!</v>
      </c>
      <c r="U60" s="132"/>
      <c r="V60" s="131" t="e">
        <f>(V56+V57)/2</f>
        <v>#DIV/0!</v>
      </c>
      <c r="W60" s="132"/>
      <c r="X60" s="131" t="e">
        <f>(X56+X57)/2</f>
        <v>#DIV/0!</v>
      </c>
      <c r="Y60" s="132"/>
      <c r="Z60" s="131" t="e">
        <f>(Z56+Z57)/2</f>
        <v>#DIV/0!</v>
      </c>
      <c r="AA60" s="132"/>
      <c r="AB60" s="131" t="e">
        <f>(AB56+AB57)/2</f>
        <v>#DIV/0!</v>
      </c>
      <c r="AC60" s="132"/>
      <c r="AD60" s="131" t="e">
        <f>(AD56+AD57)/2</f>
        <v>#DIV/0!</v>
      </c>
      <c r="AE60" s="132"/>
      <c r="AF60" s="131" t="e">
        <f>(AF56+AF57)/2</f>
        <v>#DIV/0!</v>
      </c>
      <c r="AG60" s="132"/>
      <c r="AH60" s="131" t="e">
        <f>(AH56+AH57)/2</f>
        <v>#DIV/0!</v>
      </c>
      <c r="AI60" s="132"/>
      <c r="AJ60" s="131" t="e">
        <f>(AJ56+AJ57)/2</f>
        <v>#DIV/0!</v>
      </c>
      <c r="AK60" s="132"/>
      <c r="AL60" s="131" t="e">
        <f>(AL56+AL57)/2</f>
        <v>#DIV/0!</v>
      </c>
      <c r="AM60" s="132"/>
    </row>
    <row r="61" spans="1:39" ht="18.95" customHeight="1" thickBot="1">
      <c r="A61" s="27"/>
      <c r="B61" s="4"/>
      <c r="C61" s="25"/>
      <c r="D61" s="59" t="s">
        <v>14</v>
      </c>
      <c r="E61" s="60"/>
      <c r="F61" s="60"/>
      <c r="G61" s="60"/>
      <c r="H61" s="61"/>
      <c r="I61" s="57" t="s">
        <v>13</v>
      </c>
      <c r="J61" s="71"/>
      <c r="K61" s="71"/>
      <c r="L61" s="71"/>
      <c r="M61" s="71"/>
      <c r="N61" s="71"/>
      <c r="O61" s="58"/>
      <c r="P61" s="57" t="s">
        <v>12</v>
      </c>
      <c r="Q61" s="71"/>
      <c r="R61" s="71"/>
      <c r="S61" s="58"/>
      <c r="T61" s="129" t="e">
        <f>T60*T16</f>
        <v>#DIV/0!</v>
      </c>
      <c r="U61" s="130"/>
      <c r="V61" s="129" t="e">
        <f>V60*V16</f>
        <v>#DIV/0!</v>
      </c>
      <c r="W61" s="130"/>
      <c r="X61" s="129" t="e">
        <f>X60*X16</f>
        <v>#DIV/0!</v>
      </c>
      <c r="Y61" s="130"/>
      <c r="Z61" s="129" t="e">
        <f>Z60*Z16</f>
        <v>#DIV/0!</v>
      </c>
      <c r="AA61" s="130"/>
      <c r="AB61" s="129" t="e">
        <f>AB60*AB16</f>
        <v>#DIV/0!</v>
      </c>
      <c r="AC61" s="130"/>
      <c r="AD61" s="129" t="e">
        <f>AD60*AD16</f>
        <v>#DIV/0!</v>
      </c>
      <c r="AE61" s="130"/>
      <c r="AF61" s="129" t="e">
        <f>AF60*AF16</f>
        <v>#DIV/0!</v>
      </c>
      <c r="AG61" s="130"/>
      <c r="AH61" s="129" t="e">
        <f>AH60*AH16</f>
        <v>#DIV/0!</v>
      </c>
      <c r="AI61" s="130"/>
      <c r="AJ61" s="129" t="e">
        <f>AJ60*AJ16</f>
        <v>#DIV/0!</v>
      </c>
      <c r="AK61" s="130"/>
      <c r="AL61" s="129" t="e">
        <f>AL60*AL16</f>
        <v>#DIV/0!</v>
      </c>
      <c r="AM61" s="130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12</v>
      </c>
      <c r="Q62" s="71"/>
      <c r="R62" s="71"/>
      <c r="S62" s="58"/>
      <c r="T62" s="129" t="e">
        <f>T61-T17</f>
        <v>#DIV/0!</v>
      </c>
      <c r="U62" s="130"/>
      <c r="V62" s="129" t="e">
        <f>V61-V17</f>
        <v>#DIV/0!</v>
      </c>
      <c r="W62" s="130"/>
      <c r="X62" s="129" t="e">
        <f>X61-X17</f>
        <v>#DIV/0!</v>
      </c>
      <c r="Y62" s="130"/>
      <c r="Z62" s="129" t="e">
        <f>Z61-Z17</f>
        <v>#DIV/0!</v>
      </c>
      <c r="AA62" s="130"/>
      <c r="AB62" s="129" t="e">
        <f>AB61-AB17</f>
        <v>#DIV/0!</v>
      </c>
      <c r="AC62" s="130"/>
      <c r="AD62" s="129" t="e">
        <f>AD61-AD17</f>
        <v>#DIV/0!</v>
      </c>
      <c r="AE62" s="130"/>
      <c r="AF62" s="129" t="e">
        <f>AF61-AF17</f>
        <v>#DIV/0!</v>
      </c>
      <c r="AG62" s="130"/>
      <c r="AH62" s="129" t="e">
        <f>AH61-AH17</f>
        <v>#DIV/0!</v>
      </c>
      <c r="AI62" s="130"/>
      <c r="AJ62" s="129" t="e">
        <f>AJ61-AJ17</f>
        <v>#DIV/0!</v>
      </c>
      <c r="AK62" s="130"/>
      <c r="AL62" s="129" t="e">
        <f>AL61-AL17</f>
        <v>#DIV/0!</v>
      </c>
      <c r="AM62" s="130"/>
    </row>
    <row r="63" spans="1:39" ht="18.95" customHeight="1">
      <c r="A63" s="27"/>
      <c r="B63" s="26"/>
      <c r="C63" s="25"/>
      <c r="D63" s="62" t="s">
        <v>11</v>
      </c>
      <c r="E63" s="63"/>
      <c r="F63" s="63"/>
      <c r="G63" s="63"/>
      <c r="H63" s="64"/>
      <c r="I63" s="62" t="s">
        <v>10</v>
      </c>
      <c r="J63" s="63"/>
      <c r="K63" s="63"/>
      <c r="L63" s="63"/>
      <c r="M63" s="63"/>
      <c r="N63" s="63"/>
      <c r="O63" s="64"/>
      <c r="P63" s="59" t="s">
        <v>9</v>
      </c>
      <c r="Q63" s="60"/>
      <c r="R63" s="60"/>
      <c r="S63" s="61"/>
      <c r="T63" s="133" t="e">
        <f>T62</f>
        <v>#DIV/0!</v>
      </c>
      <c r="U63" s="134"/>
      <c r="V63" s="133" t="e">
        <f>T63+V62</f>
        <v>#DIV/0!</v>
      </c>
      <c r="W63" s="134"/>
      <c r="X63" s="133" t="e">
        <f>V63+X62</f>
        <v>#DIV/0!</v>
      </c>
      <c r="Y63" s="134"/>
      <c r="Z63" s="133" t="e">
        <f>X63+Z62</f>
        <v>#DIV/0!</v>
      </c>
      <c r="AA63" s="134"/>
      <c r="AB63" s="133" t="e">
        <f>Z63+AB62</f>
        <v>#DIV/0!</v>
      </c>
      <c r="AC63" s="134"/>
      <c r="AD63" s="133" t="e">
        <f>AB63+AD62</f>
        <v>#DIV/0!</v>
      </c>
      <c r="AE63" s="134"/>
      <c r="AF63" s="133" t="e">
        <f>AD63+AF62</f>
        <v>#DIV/0!</v>
      </c>
      <c r="AG63" s="134"/>
      <c r="AH63" s="133" t="e">
        <f>AF63+AH62</f>
        <v>#DIV/0!</v>
      </c>
      <c r="AI63" s="134"/>
      <c r="AJ63" s="133" t="e">
        <f>AH63+AJ62</f>
        <v>#DIV/0!</v>
      </c>
      <c r="AK63" s="134"/>
      <c r="AL63" s="133" t="e">
        <f>AJ63+AL62</f>
        <v>#DIV/0!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8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48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49</v>
      </c>
      <c r="D70" s="157" t="s">
        <v>50</v>
      </c>
      <c r="E70" s="157" t="s">
        <v>51</v>
      </c>
      <c r="F70" s="157" t="s">
        <v>53</v>
      </c>
      <c r="G70" s="157" t="s">
        <v>54</v>
      </c>
      <c r="H70" s="157" t="s">
        <v>55</v>
      </c>
      <c r="I70" s="157" t="s">
        <v>56</v>
      </c>
      <c r="J70" s="157" t="s">
        <v>57</v>
      </c>
      <c r="K70" s="157" t="s">
        <v>58</v>
      </c>
      <c r="L70" s="157" t="s">
        <v>59</v>
      </c>
      <c r="M70" s="157" t="s">
        <v>60</v>
      </c>
      <c r="N70" s="159" t="s">
        <v>68</v>
      </c>
      <c r="O70" s="160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53"/>
      <c r="AA70" s="154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9"/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 t="s">
        <v>52</v>
      </c>
      <c r="D72" s="157" t="s">
        <v>66</v>
      </c>
      <c r="E72" s="157"/>
      <c r="F72" s="157"/>
      <c r="G72" s="157" t="s">
        <v>64</v>
      </c>
      <c r="H72" s="157" t="s">
        <v>65</v>
      </c>
      <c r="I72" s="157" t="s">
        <v>61</v>
      </c>
      <c r="J72" s="157" t="s">
        <v>62</v>
      </c>
      <c r="K72" s="157"/>
      <c r="L72" s="157"/>
      <c r="M72" s="157" t="s">
        <v>63</v>
      </c>
      <c r="N72" s="159" t="s">
        <v>67</v>
      </c>
      <c r="O72" s="160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9"/>
      <c r="AA72" s="160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9"/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69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липень</vt:lpstr>
      <vt:lpstr>липень!Print_Area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2019-10-23T08:28:00Z</dcterms:modified>
</cp:coreProperties>
</file>