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квітень" sheetId="4" r:id="rId1"/>
  </sheets>
  <definedNames>
    <definedName name="_xlnm.Print_Area" localSheetId="0">квітень!$A$1:$AN$80</definedName>
  </definedNames>
  <calcPr calcId="114210"/>
</workbook>
</file>

<file path=xl/calcChain.xml><?xml version="1.0" encoding="utf-8"?>
<calcChain xmlns="http://schemas.openxmlformats.org/spreadsheetml/2006/main">
  <c r="T24" i="4"/>
  <c r="V24"/>
  <c r="X24"/>
  <c r="Z24"/>
  <c r="AB24"/>
  <c r="AD24"/>
  <c r="AF24"/>
  <c r="AH24"/>
  <c r="AJ24"/>
  <c r="AL24"/>
  <c r="T25"/>
  <c r="V25"/>
  <c r="X25"/>
  <c r="Z25"/>
  <c r="AB25"/>
  <c r="AB28"/>
  <c r="AB29"/>
  <c r="AB30"/>
  <c r="AD25"/>
  <c r="AD28"/>
  <c r="AD29"/>
  <c r="AD30"/>
  <c r="AF25"/>
  <c r="AH25"/>
  <c r="AH28"/>
  <c r="AH29"/>
  <c r="AH30"/>
  <c r="AJ25"/>
  <c r="AL25"/>
  <c r="AF28"/>
  <c r="AF29"/>
  <c r="AF30"/>
  <c r="T40"/>
  <c r="V40"/>
  <c r="X40"/>
  <c r="Z40"/>
  <c r="AB40"/>
  <c r="AD40"/>
  <c r="AF40"/>
  <c r="AH40"/>
  <c r="AJ40"/>
  <c r="AL40"/>
  <c r="T41"/>
  <c r="V41"/>
  <c r="X41"/>
  <c r="Z41"/>
  <c r="Z44"/>
  <c r="Z45"/>
  <c r="Z46"/>
  <c r="AB41"/>
  <c r="AD41"/>
  <c r="AF41"/>
  <c r="AH41"/>
  <c r="AH44"/>
  <c r="AH45"/>
  <c r="AH46"/>
  <c r="AJ41"/>
  <c r="AL41"/>
  <c r="AB44"/>
  <c r="AB45"/>
  <c r="AB46"/>
  <c r="T56"/>
  <c r="V56"/>
  <c r="X56"/>
  <c r="Z56"/>
  <c r="AB56"/>
  <c r="AD56"/>
  <c r="AF56"/>
  <c r="AH56"/>
  <c r="AJ56"/>
  <c r="AL56"/>
  <c r="T57"/>
  <c r="V57"/>
  <c r="X57"/>
  <c r="Z57"/>
  <c r="AB57"/>
  <c r="AD57"/>
  <c r="AF57"/>
  <c r="AH57"/>
  <c r="AJ57"/>
  <c r="AJ60"/>
  <c r="AJ61"/>
  <c r="AJ62"/>
  <c r="AL57"/>
  <c r="AJ44"/>
  <c r="AJ45"/>
  <c r="AJ46"/>
  <c r="AL44"/>
  <c r="AL45"/>
  <c r="AL46"/>
  <c r="X44"/>
  <c r="X45"/>
  <c r="X46"/>
  <c r="AF44"/>
  <c r="AF45"/>
  <c r="AF46"/>
  <c r="AD44"/>
  <c r="AD45"/>
  <c r="AD46"/>
  <c r="AJ28"/>
  <c r="AJ29"/>
  <c r="AJ30"/>
  <c r="AL28"/>
  <c r="AL29"/>
  <c r="AL30"/>
  <c r="X60"/>
  <c r="X61"/>
  <c r="X62"/>
  <c r="AH60"/>
  <c r="AH61"/>
  <c r="AH62"/>
  <c r="AL60"/>
  <c r="AL61"/>
  <c r="AL62"/>
  <c r="AD60"/>
  <c r="AD61"/>
  <c r="AD62"/>
  <c r="Z60"/>
  <c r="Z61"/>
  <c r="Z62"/>
  <c r="V44"/>
  <c r="V45"/>
  <c r="V46"/>
  <c r="T44"/>
  <c r="T45"/>
  <c r="T46"/>
  <c r="T47"/>
  <c r="V28"/>
  <c r="V29"/>
  <c r="V30"/>
  <c r="V60"/>
  <c r="V61"/>
  <c r="V62"/>
  <c r="Z28"/>
  <c r="Z29"/>
  <c r="Z30"/>
  <c r="X28"/>
  <c r="X29"/>
  <c r="X30"/>
  <c r="T28"/>
  <c r="T29"/>
  <c r="T30"/>
  <c r="T31"/>
  <c r="V31"/>
  <c r="AF60"/>
  <c r="AF61"/>
  <c r="AF62"/>
  <c r="AB60"/>
  <c r="AB61"/>
  <c r="AB62"/>
  <c r="T60"/>
  <c r="T61"/>
  <c r="T62"/>
  <c r="T63"/>
  <c r="V63"/>
  <c r="X63"/>
  <c r="Z63"/>
  <c r="V47"/>
  <c r="X47"/>
  <c r="Z47"/>
  <c r="AB47"/>
  <c r="AD47"/>
  <c r="AF47"/>
  <c r="AH47"/>
  <c r="AJ47"/>
  <c r="AL47"/>
  <c r="AB63"/>
  <c r="AD63"/>
  <c r="AF63"/>
  <c r="AH63"/>
  <c r="AJ63"/>
  <c r="AL63"/>
  <c r="X31"/>
  <c r="Z31"/>
  <c r="AB31"/>
  <c r="AD31"/>
  <c r="AF31"/>
  <c r="AH31"/>
  <c r="AJ31"/>
  <c r="AL31"/>
</calcChain>
</file>

<file path=xl/sharedStrings.xml><?xml version="1.0" encoding="utf-8"?>
<sst xmlns="http://schemas.openxmlformats.org/spreadsheetml/2006/main" count="139" uniqueCount="84">
  <si>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</si>
  <si>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</si>
  <si>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</si>
  <si>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t>опадів, мм</t>
  </si>
  <si>
    <t>Сума</t>
  </si>
  <si>
    <t>Сер.т-ра</t>
  </si>
  <si>
    <t>за період</t>
  </si>
  <si>
    <t>Дата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</si>
  <si>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</si>
  <si>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</si>
  <si>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</si>
  <si>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</si>
  <si>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</si>
  <si>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</si>
  <si>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</si>
  <si>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</si>
  <si>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</si>
  <si>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</si>
  <si>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</si>
  <si>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</si>
  <si>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</si>
  <si>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</si>
  <si>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</si>
  <si>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</si>
  <si>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</si>
  <si>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</si>
  <si>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</si>
  <si>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</si>
  <si>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</si>
  <si>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</si>
  <si>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</si>
  <si>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</si>
  <si>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</si>
  <si>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>Рік визначення агрогідрологічних властивостей ґрунту   1996</t>
  </si>
  <si>
    <r>
      <t xml:space="preserve">Розріз </t>
    </r>
    <r>
      <rPr>
        <b/>
        <i/>
        <u/>
        <sz val="11"/>
        <rFont val="Times New Roman"/>
        <family val="1"/>
        <charset val="204"/>
      </rPr>
      <t xml:space="preserve"> 5П</t>
    </r>
  </si>
  <si>
    <t>Чорнозем звичайний легкоглинистий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</si>
  <si>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204"/>
      </rPr>
      <t xml:space="preserve">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</si>
  <si>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Миколаївська                     </t>
    </r>
  </si>
  <si>
    <r>
      <t>Станція  Первомайськ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</si>
  <si>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</si>
  <si>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</si>
  <si>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</si>
  <si>
    <r>
      <t>Склав  т-к агрометеоролог Василюк О.В.</t>
    </r>
    <r>
      <rPr>
        <b/>
        <u/>
        <sz val="11"/>
        <rFont val="Times New Roman"/>
        <family val="1"/>
        <charset val="204"/>
      </rPr>
      <t xml:space="preserve">                                           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</si>
  <si>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оз.пшениця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</si>
  <si>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№6    </t>
    </r>
  </si>
  <si>
    <r>
      <t xml:space="preserve">Попередник  </t>
    </r>
    <r>
      <rPr>
        <b/>
        <i/>
        <u/>
        <sz val="11"/>
        <rFont val="Times New Roman"/>
        <family val="1"/>
        <charset val="204"/>
      </rPr>
      <t xml:space="preserve">    соняшник    </t>
    </r>
  </si>
  <si>
    <t xml:space="preserve">Примітка :  н.ф.н. </t>
  </si>
  <si>
    <t>11.3</t>
  </si>
  <si>
    <t>7.4</t>
  </si>
  <si>
    <t>8.1</t>
  </si>
  <si>
    <t>7.1</t>
  </si>
  <si>
    <t>Примітка:  н.ф.н.</t>
  </si>
  <si>
    <t>1.6</t>
  </si>
  <si>
    <t>4.7</t>
  </si>
  <si>
    <t>8.5</t>
  </si>
  <si>
    <t>8.6</t>
  </si>
  <si>
    <t>11.6</t>
  </si>
  <si>
    <t>9.2</t>
  </si>
  <si>
    <t>1.8</t>
  </si>
  <si>
    <t>12.4</t>
  </si>
  <si>
    <t>11.8</t>
  </si>
  <si>
    <t>8.8</t>
  </si>
  <si>
    <t>7.9</t>
  </si>
  <si>
    <t>10.9</t>
  </si>
  <si>
    <t>5.6</t>
  </si>
  <si>
    <t>11.5</t>
  </si>
  <si>
    <t>13.6</t>
  </si>
  <si>
    <t>10.1</t>
  </si>
  <si>
    <t>10.2</t>
  </si>
  <si>
    <t>9.5</t>
  </si>
  <si>
    <t>9.0</t>
  </si>
  <si>
    <t>7.6</t>
  </si>
  <si>
    <t>8.3</t>
  </si>
  <si>
    <t>14.4</t>
  </si>
  <si>
    <t>15.5</t>
  </si>
  <si>
    <t>10.6</t>
  </si>
  <si>
    <t>11.0</t>
  </si>
  <si>
    <t>0.6</t>
  </si>
  <si>
    <t>2.0</t>
  </si>
  <si>
    <t>2.6</t>
  </si>
  <si>
    <t>0.7</t>
  </si>
  <si>
    <t>Примітка: н.в.с.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</si>
  <si>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</t>
    </r>
  </si>
  <si>
    <t>Піщанська Л.Г.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</si>
</sst>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4">
    <xf numFmtId="0" fontId="0" fillId="0" borderId="0" xfId="0"/>
    <xf numFmtId="0" fontId="2" fillId="0" borderId="0" xfId="1" applyFont="1" applyFill="1"/>
    <xf numFmtId="0" fontId="2" fillId="0" borderId="0" xfId="1" applyFont="1" applyFill="1" applyProtection="1">
      <protection locked="0"/>
    </xf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4" fillId="0" borderId="0" xfId="1" applyFont="1" applyFill="1" applyBorder="1" applyProtection="1">
      <protection locked="0"/>
    </xf>
    <xf numFmtId="0" fontId="3" fillId="0" borderId="1" xfId="1" applyFont="1" applyFill="1" applyBorder="1" applyProtection="1">
      <protection locked="0"/>
    </xf>
    <xf numFmtId="0" fontId="4" fillId="0" borderId="0" xfId="1" applyFont="1" applyFill="1" applyProtection="1">
      <protection locked="0"/>
    </xf>
    <xf numFmtId="0" fontId="3" fillId="0" borderId="2" xfId="1" applyFont="1" applyFill="1" applyBorder="1" applyProtection="1">
      <protection locked="0"/>
    </xf>
    <xf numFmtId="0" fontId="4" fillId="0" borderId="0" xfId="1" applyFont="1" applyFill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3" fillId="0" borderId="0" xfId="1" applyFont="1" applyFill="1" applyAlignment="1" applyProtection="1">
      <protection locked="0"/>
    </xf>
    <xf numFmtId="0" fontId="3" fillId="0" borderId="0" xfId="1" applyFont="1" applyFill="1" applyBorder="1" applyAlignment="1" applyProtection="1">
      <protection locked="0"/>
    </xf>
    <xf numFmtId="0" fontId="3" fillId="0" borderId="1" xfId="1" applyFont="1" applyFill="1" applyBorder="1" applyAlignment="1" applyProtection="1">
      <protection locked="0"/>
    </xf>
    <xf numFmtId="0" fontId="4" fillId="0" borderId="0" xfId="3" applyFont="1" applyFill="1" applyAlignment="1" applyProtection="1">
      <protection locked="0"/>
    </xf>
    <xf numFmtId="0" fontId="7" fillId="0" borderId="3" xfId="1" applyFont="1" applyFill="1" applyBorder="1" applyProtection="1">
      <protection locked="0"/>
    </xf>
    <xf numFmtId="0" fontId="7" fillId="0" borderId="1" xfId="1" applyFont="1" applyFill="1" applyBorder="1" applyProtection="1">
      <protection locked="0"/>
    </xf>
    <xf numFmtId="0" fontId="2" fillId="0" borderId="4" xfId="1" applyFont="1" applyFill="1" applyBorder="1" applyProtection="1">
      <protection locked="0"/>
    </xf>
    <xf numFmtId="0" fontId="7" fillId="0" borderId="5" xfId="1" applyFont="1" applyFill="1" applyBorder="1" applyProtection="1">
      <protection locked="0"/>
    </xf>
    <xf numFmtId="0" fontId="7" fillId="0" borderId="4" xfId="1" applyFont="1" applyFill="1" applyBorder="1" applyProtection="1">
      <protection locked="0"/>
    </xf>
    <xf numFmtId="0" fontId="3" fillId="0" borderId="6" xfId="1" applyFont="1" applyFill="1" applyBorder="1" applyProtection="1">
      <protection locked="0"/>
    </xf>
    <xf numFmtId="0" fontId="4" fillId="0" borderId="7" xfId="1" applyFont="1" applyFill="1" applyBorder="1" applyAlignment="1" applyProtection="1">
      <protection locked="0"/>
    </xf>
    <xf numFmtId="0" fontId="3" fillId="0" borderId="7" xfId="1" applyFont="1" applyFill="1" applyBorder="1" applyProtection="1">
      <protection locked="0"/>
    </xf>
    <xf numFmtId="0" fontId="4" fillId="0" borderId="8" xfId="1" applyFont="1" applyFill="1" applyBorder="1" applyAlignment="1" applyProtection="1">
      <protection locked="0"/>
    </xf>
    <xf numFmtId="0" fontId="3" fillId="0" borderId="8" xfId="1" applyFont="1" applyFill="1" applyBorder="1" applyProtection="1">
      <protection locked="0"/>
    </xf>
    <xf numFmtId="0" fontId="3" fillId="0" borderId="9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3" fillId="0" borderId="10" xfId="1" applyFont="1" applyFill="1" applyBorder="1" applyProtection="1">
      <protection locked="0"/>
    </xf>
    <xf numFmtId="0" fontId="4" fillId="0" borderId="9" xfId="1" applyFont="1" applyFill="1" applyBorder="1" applyAlignment="1" applyProtection="1">
      <protection locked="0"/>
    </xf>
    <xf numFmtId="0" fontId="3" fillId="0" borderId="9" xfId="1" applyFont="1" applyFill="1" applyBorder="1" applyProtection="1">
      <protection locked="0"/>
    </xf>
    <xf numFmtId="0" fontId="4" fillId="0" borderId="10" xfId="1" applyFont="1" applyFill="1" applyBorder="1" applyProtection="1">
      <protection locked="0"/>
    </xf>
    <xf numFmtId="0" fontId="4" fillId="0" borderId="11" xfId="1" applyFont="1" applyFill="1" applyBorder="1" applyAlignment="1" applyProtection="1">
      <protection locked="0"/>
    </xf>
    <xf numFmtId="0" fontId="4" fillId="0" borderId="5" xfId="1" applyFont="1" applyFill="1" applyBorder="1" applyAlignment="1" applyProtection="1">
      <protection locked="0"/>
    </xf>
    <xf numFmtId="0" fontId="4" fillId="0" borderId="12" xfId="1" applyFont="1" applyFill="1" applyBorder="1" applyAlignment="1" applyProtection="1"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2" fillId="0" borderId="0" xfId="1" applyFont="1" applyFill="1" applyBorder="1"/>
    <xf numFmtId="1" fontId="2" fillId="0" borderId="0" xfId="1" applyNumberFormat="1" applyFont="1" applyFill="1" applyBorder="1"/>
    <xf numFmtId="14" fontId="3" fillId="0" borderId="8" xfId="1" applyNumberFormat="1" applyFont="1" applyFill="1" applyBorder="1" applyProtection="1">
      <protection locked="0"/>
    </xf>
    <xf numFmtId="164" fontId="2" fillId="0" borderId="0" xfId="1" applyNumberFormat="1" applyFont="1" applyFill="1" applyBorder="1"/>
    <xf numFmtId="0" fontId="6" fillId="0" borderId="0" xfId="1" applyFont="1" applyFill="1" applyBorder="1" applyAlignment="1" applyProtection="1">
      <alignment horizontal="center"/>
      <protection locked="0"/>
    </xf>
    <xf numFmtId="0" fontId="3" fillId="0" borderId="8" xfId="1" applyFont="1" applyFill="1" applyBorder="1" applyAlignment="1" applyProtection="1">
      <protection locked="0"/>
    </xf>
    <xf numFmtId="0" fontId="3" fillId="0" borderId="11" xfId="1" applyFont="1" applyFill="1" applyBorder="1" applyProtection="1">
      <protection locked="0"/>
    </xf>
    <xf numFmtId="0" fontId="3" fillId="0" borderId="5" xfId="1" applyFont="1" applyFill="1" applyBorder="1" applyProtection="1">
      <protection locked="0"/>
    </xf>
    <xf numFmtId="0" fontId="3" fillId="0" borderId="12" xfId="1" applyFont="1" applyFill="1" applyBorder="1" applyAlignment="1" applyProtection="1">
      <protection locked="0"/>
    </xf>
    <xf numFmtId="0" fontId="2" fillId="0" borderId="13" xfId="1" applyFont="1" applyFill="1" applyBorder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3" xfId="1" applyFont="1" applyFill="1" applyBorder="1" applyAlignment="1" applyProtection="1">
      <protection locked="0"/>
    </xf>
    <xf numFmtId="0" fontId="9" fillId="0" borderId="13" xfId="1" applyFont="1" applyFill="1" applyBorder="1" applyAlignment="1" applyProtection="1">
      <protection locked="0"/>
    </xf>
    <xf numFmtId="0" fontId="9" fillId="0" borderId="0" xfId="1" applyFont="1" applyFill="1" applyBorder="1" applyAlignment="1" applyProtection="1">
      <protection locked="0"/>
    </xf>
    <xf numFmtId="0" fontId="7" fillId="0" borderId="0" xfId="1" applyFont="1" applyFill="1" applyBorder="1" applyAlignment="1" applyProtection="1">
      <protection locked="0"/>
    </xf>
    <xf numFmtId="0" fontId="7" fillId="0" borderId="13" xfId="1" applyFont="1" applyFill="1" applyBorder="1" applyAlignment="1" applyProtection="1">
      <protection locked="0"/>
    </xf>
    <xf numFmtId="0" fontId="16" fillId="0" borderId="0" xfId="1" applyFont="1" applyFill="1"/>
    <xf numFmtId="0" fontId="16" fillId="0" borderId="0" xfId="1" applyFont="1" applyFill="1" applyBorder="1" applyProtection="1">
      <protection locked="0"/>
    </xf>
    <xf numFmtId="0" fontId="16" fillId="0" borderId="0" xfId="1" applyFont="1" applyFill="1" applyProtection="1">
      <protection locked="0"/>
    </xf>
    <xf numFmtId="49" fontId="7" fillId="0" borderId="4" xfId="2" applyNumberFormat="1" applyFont="1" applyFill="1" applyBorder="1" applyAlignment="1" applyProtection="1">
      <alignment horizontal="center"/>
      <protection locked="0"/>
    </xf>
    <xf numFmtId="49" fontId="7" fillId="0" borderId="3" xfId="2" applyNumberFormat="1" applyFont="1" applyFill="1" applyBorder="1" applyAlignment="1" applyProtection="1">
      <alignment horizontal="center"/>
      <protection locked="0"/>
    </xf>
    <xf numFmtId="49" fontId="1" fillId="0" borderId="12" xfId="1" applyNumberFormat="1" applyFont="1" applyFill="1" applyBorder="1" applyAlignment="1" applyProtection="1">
      <alignment horizontal="center"/>
      <protection locked="0"/>
    </xf>
    <xf numFmtId="49" fontId="1" fillId="0" borderId="11" xfId="1" applyNumberFormat="1" applyFont="1" applyFill="1" applyBorder="1" applyAlignment="1" applyProtection="1">
      <alignment horizontal="center"/>
      <protection locked="0"/>
    </xf>
    <xf numFmtId="49" fontId="1" fillId="0" borderId="8" xfId="1" applyNumberFormat="1" applyFont="1" applyFill="1" applyBorder="1" applyAlignment="1" applyProtection="1">
      <alignment horizontal="center"/>
      <protection locked="0"/>
    </xf>
    <xf numFmtId="49" fontId="1" fillId="0" borderId="7" xfId="1" applyNumberFormat="1" applyFont="1" applyFill="1" applyBorder="1" applyAlignment="1" applyProtection="1">
      <alignment horizontal="center"/>
      <protection locked="0"/>
    </xf>
    <xf numFmtId="49" fontId="7" fillId="0" borderId="12" xfId="2" applyNumberFormat="1" applyFont="1" applyFill="1" applyBorder="1" applyAlignment="1" applyProtection="1">
      <alignment horizontal="center"/>
      <protection locked="0"/>
    </xf>
    <xf numFmtId="49" fontId="7" fillId="0" borderId="11" xfId="2" applyNumberFormat="1" applyFont="1" applyFill="1" applyBorder="1" applyAlignment="1" applyProtection="1">
      <alignment horizontal="center"/>
      <protection locked="0"/>
    </xf>
    <xf numFmtId="49" fontId="7" fillId="0" borderId="8" xfId="2" applyNumberFormat="1" applyFont="1" applyFill="1" applyBorder="1" applyAlignment="1" applyProtection="1">
      <alignment horizontal="center"/>
      <protection locked="0"/>
    </xf>
    <xf numFmtId="49" fontId="7" fillId="0" borderId="7" xfId="2" applyNumberFormat="1" applyFont="1" applyFill="1" applyBorder="1" applyAlignment="1" applyProtection="1">
      <alignment horizontal="center"/>
      <protection locked="0"/>
    </xf>
    <xf numFmtId="49" fontId="1" fillId="0" borderId="4" xfId="2" applyNumberFormat="1" applyFont="1" applyFill="1" applyBorder="1" applyAlignment="1" applyProtection="1">
      <alignment horizontal="center"/>
      <protection locked="0"/>
    </xf>
    <xf numFmtId="49" fontId="1" fillId="0" borderId="3" xfId="2" applyNumberFormat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7" fillId="0" borderId="8" xfId="1" applyFont="1" applyFill="1" applyBorder="1" applyAlignment="1" applyProtection="1">
      <alignment horizontal="center"/>
      <protection locked="0"/>
    </xf>
    <xf numFmtId="0" fontId="7" fillId="0" borderId="7" xfId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/>
      <protection locked="0"/>
    </xf>
    <xf numFmtId="0" fontId="7" fillId="0" borderId="11" xfId="1" applyFont="1" applyFill="1" applyBorder="1" applyAlignment="1" applyProtection="1">
      <alignment horizontal="center"/>
      <protection locked="0"/>
    </xf>
    <xf numFmtId="0" fontId="7" fillId="0" borderId="4" xfId="1" applyFont="1" applyFill="1" applyBorder="1" applyAlignment="1" applyProtection="1">
      <alignment horizontal="center"/>
      <protection locked="0"/>
    </xf>
    <xf numFmtId="0" fontId="7" fillId="0" borderId="3" xfId="1" applyFont="1" applyFill="1" applyBorder="1" applyAlignment="1" applyProtection="1">
      <alignment horizontal="center"/>
      <protection locked="0"/>
    </xf>
    <xf numFmtId="49" fontId="1" fillId="0" borderId="12" xfId="2" applyNumberFormat="1" applyFont="1" applyFill="1" applyBorder="1" applyAlignment="1" applyProtection="1">
      <alignment horizontal="center"/>
      <protection locked="0"/>
    </xf>
    <xf numFmtId="49" fontId="1" fillId="0" borderId="11" xfId="2" applyNumberFormat="1" applyFont="1" applyFill="1" applyBorder="1" applyAlignment="1" applyProtection="1">
      <alignment horizontal="center"/>
      <protection locked="0"/>
    </xf>
    <xf numFmtId="49" fontId="1" fillId="0" borderId="8" xfId="2" applyNumberFormat="1" applyFont="1" applyFill="1" applyBorder="1" applyAlignment="1" applyProtection="1">
      <alignment horizontal="center"/>
      <protection locked="0"/>
    </xf>
    <xf numFmtId="49" fontId="1" fillId="0" borderId="7" xfId="2" applyNumberFormat="1" applyFont="1" applyFill="1" applyBorder="1" applyAlignment="1" applyProtection="1">
      <alignment horizontal="center"/>
      <protection locked="0"/>
    </xf>
    <xf numFmtId="0" fontId="4" fillId="0" borderId="10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4" fillId="0" borderId="9" xfId="1" applyFont="1" applyFill="1" applyBorder="1" applyAlignment="1" applyProtection="1">
      <alignment horizontal="center"/>
      <protection locked="0"/>
    </xf>
    <xf numFmtId="1" fontId="8" fillId="2" borderId="12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8" xfId="1" applyNumberFormat="1" applyFont="1" applyFill="1" applyBorder="1" applyAlignment="1">
      <alignment horizontal="center"/>
    </xf>
    <xf numFmtId="1" fontId="8" fillId="2" borderId="7" xfId="1" applyNumberFormat="1" applyFont="1" applyFill="1" applyBorder="1" applyAlignment="1">
      <alignment horizontal="center"/>
    </xf>
    <xf numFmtId="0" fontId="4" fillId="0" borderId="8" xfId="1" applyFont="1" applyFill="1" applyBorder="1" applyAlignment="1" applyProtection="1">
      <alignment horizontal="center"/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0" fontId="4" fillId="0" borderId="7" xfId="1" applyFont="1" applyFill="1" applyBorder="1" applyAlignment="1" applyProtection="1">
      <alignment horizontal="center"/>
      <protection locked="0"/>
    </xf>
    <xf numFmtId="0" fontId="4" fillId="0" borderId="0" xfId="3" applyFont="1" applyFill="1" applyBorder="1" applyAlignment="1" applyProtection="1">
      <alignment horizontal="left"/>
      <protection locked="0"/>
    </xf>
    <xf numFmtId="0" fontId="7" fillId="0" borderId="12" xfId="1" applyFont="1" applyFill="1" applyBorder="1" applyAlignment="1" applyProtection="1">
      <alignment horizontal="center" vertical="center"/>
      <protection locked="0"/>
    </xf>
    <xf numFmtId="0" fontId="7" fillId="0" borderId="11" xfId="1" applyFont="1" applyFill="1" applyBorder="1" applyAlignment="1" applyProtection="1">
      <alignment horizontal="center" vertical="center"/>
      <protection locked="0"/>
    </xf>
    <xf numFmtId="0" fontId="7" fillId="0" borderId="8" xfId="1" applyFont="1" applyFill="1" applyBorder="1" applyAlignment="1" applyProtection="1">
      <alignment horizontal="center" vertical="center"/>
      <protection locked="0"/>
    </xf>
    <xf numFmtId="0" fontId="7" fillId="0" borderId="7" xfId="1" applyFont="1" applyFill="1" applyBorder="1" applyAlignment="1" applyProtection="1">
      <alignment horizontal="center" vertical="center"/>
      <protection locked="0"/>
    </xf>
    <xf numFmtId="0" fontId="4" fillId="0" borderId="12" xfId="1" applyFont="1" applyFill="1" applyBorder="1" applyAlignment="1" applyProtection="1">
      <alignment horizontal="center"/>
      <protection locked="0"/>
    </xf>
    <xf numFmtId="0" fontId="4" fillId="0" borderId="5" xfId="1" applyFont="1" applyFill="1" applyBorder="1" applyAlignment="1" applyProtection="1">
      <alignment horizontal="center"/>
      <protection locked="0"/>
    </xf>
    <xf numFmtId="0" fontId="4" fillId="0" borderId="11" xfId="1" applyFont="1" applyFill="1" applyBorder="1" applyAlignment="1" applyProtection="1">
      <alignment horizontal="center"/>
      <protection locked="0"/>
    </xf>
    <xf numFmtId="1" fontId="8" fillId="2" borderId="14" xfId="1" applyNumberFormat="1" applyFont="1" applyFill="1" applyBorder="1" applyAlignment="1">
      <alignment horizontal="center"/>
    </xf>
    <xf numFmtId="1" fontId="8" fillId="2" borderId="15" xfId="1" applyNumberFormat="1" applyFont="1" applyFill="1" applyBorder="1" applyAlignment="1">
      <alignment horizontal="center"/>
    </xf>
    <xf numFmtId="164" fontId="8" fillId="2" borderId="14" xfId="1" applyNumberFormat="1" applyFont="1" applyFill="1" applyBorder="1" applyAlignment="1">
      <alignment horizontal="center"/>
    </xf>
    <xf numFmtId="164" fontId="8" fillId="2" borderId="15" xfId="1" applyNumberFormat="1" applyFont="1" applyFill="1" applyBorder="1" applyAlignment="1">
      <alignment horizontal="center"/>
    </xf>
    <xf numFmtId="0" fontId="4" fillId="0" borderId="14" xfId="1" applyFont="1" applyFill="1" applyBorder="1" applyAlignment="1" applyProtection="1">
      <alignment horizontal="center"/>
      <protection locked="0"/>
    </xf>
    <xf numFmtId="0" fontId="4" fillId="0" borderId="2" xfId="1" applyFont="1" applyFill="1" applyBorder="1" applyAlignment="1" applyProtection="1">
      <alignment horizontal="center"/>
      <protection locked="0"/>
    </xf>
    <xf numFmtId="0" fontId="4" fillId="0" borderId="15" xfId="1" applyFont="1" applyFill="1" applyBorder="1" applyAlignment="1" applyProtection="1">
      <alignment horizontal="center"/>
      <protection locked="0"/>
    </xf>
    <xf numFmtId="14" fontId="6" fillId="0" borderId="12" xfId="1" applyNumberFormat="1" applyFont="1" applyFill="1" applyBorder="1" applyAlignment="1" applyProtection="1">
      <alignment horizontal="center"/>
      <protection locked="0"/>
    </xf>
    <xf numFmtId="14" fontId="6" fillId="0" borderId="5" xfId="1" applyNumberFormat="1" applyFont="1" applyFill="1" applyBorder="1" applyAlignment="1" applyProtection="1">
      <alignment horizontal="center"/>
      <protection locked="0"/>
    </xf>
    <xf numFmtId="14" fontId="6" fillId="0" borderId="11" xfId="1" applyNumberFormat="1" applyFont="1" applyFill="1" applyBorder="1" applyAlignment="1" applyProtection="1">
      <alignment horizontal="center"/>
      <protection locked="0"/>
    </xf>
    <xf numFmtId="14" fontId="6" fillId="0" borderId="8" xfId="1" applyNumberFormat="1" applyFont="1" applyFill="1" applyBorder="1" applyAlignment="1" applyProtection="1">
      <alignment horizontal="center"/>
      <protection locked="0"/>
    </xf>
    <xf numFmtId="14" fontId="6" fillId="0" borderId="1" xfId="1" applyNumberFormat="1" applyFont="1" applyFill="1" applyBorder="1" applyAlignment="1" applyProtection="1">
      <alignment horizontal="center"/>
      <protection locked="0"/>
    </xf>
    <xf numFmtId="14" fontId="6" fillId="0" borderId="7" xfId="1" applyNumberFormat="1" applyFont="1" applyFill="1" applyBorder="1" applyAlignment="1" applyProtection="1">
      <alignment horizontal="center"/>
      <protection locked="0"/>
    </xf>
    <xf numFmtId="164" fontId="8" fillId="0" borderId="14" xfId="1" applyNumberFormat="1" applyFont="1" applyFill="1" applyBorder="1" applyAlignment="1">
      <alignment horizontal="center"/>
    </xf>
    <xf numFmtId="164" fontId="8" fillId="0" borderId="15" xfId="1" applyNumberFormat="1" applyFont="1" applyFill="1" applyBorder="1" applyAlignment="1">
      <alignment horizontal="center"/>
    </xf>
    <xf numFmtId="164" fontId="9" fillId="2" borderId="14" xfId="1" applyNumberFormat="1" applyFont="1" applyFill="1" applyBorder="1" applyAlignment="1">
      <alignment horizontal="center"/>
    </xf>
    <xf numFmtId="164" fontId="9" fillId="2" borderId="15" xfId="1" applyNumberFormat="1" applyFont="1" applyFill="1" applyBorder="1" applyAlignment="1">
      <alignment horizontal="center"/>
    </xf>
    <xf numFmtId="164" fontId="10" fillId="0" borderId="16" xfId="1" applyNumberFormat="1" applyFont="1" applyFill="1" applyBorder="1" applyAlignment="1" applyProtection="1">
      <alignment horizontal="center"/>
      <protection locked="0"/>
    </xf>
    <xf numFmtId="164" fontId="10" fillId="0" borderId="17" xfId="1" applyNumberFormat="1" applyFont="1" applyFill="1" applyBorder="1" applyAlignment="1" applyProtection="1">
      <alignment horizontal="center"/>
      <protection locked="0"/>
    </xf>
    <xf numFmtId="164" fontId="10" fillId="0" borderId="18" xfId="1" applyNumberFormat="1" applyFont="1" applyFill="1" applyBorder="1" applyAlignment="1" applyProtection="1">
      <alignment horizontal="center"/>
      <protection locked="0"/>
    </xf>
    <xf numFmtId="164" fontId="10" fillId="0" borderId="27" xfId="1" applyNumberFormat="1" applyFont="1" applyFill="1" applyBorder="1" applyAlignment="1" applyProtection="1">
      <alignment horizontal="center"/>
      <protection locked="0"/>
    </xf>
    <xf numFmtId="164" fontId="10" fillId="0" borderId="19" xfId="1" applyNumberFormat="1" applyFont="1" applyFill="1" applyBorder="1" applyAlignment="1" applyProtection="1">
      <alignment horizontal="center"/>
      <protection locked="0"/>
    </xf>
    <xf numFmtId="164" fontId="10" fillId="0" borderId="28" xfId="1" applyNumberFormat="1" applyFont="1" applyFill="1" applyBorder="1" applyAlignment="1" applyProtection="1">
      <alignment horizontal="center"/>
      <protection locked="0"/>
    </xf>
    <xf numFmtId="164" fontId="10" fillId="0" borderId="25" xfId="1" applyNumberFormat="1" applyFont="1" applyFill="1" applyBorder="1" applyAlignment="1" applyProtection="1">
      <alignment horizontal="center"/>
      <protection locked="0"/>
    </xf>
    <xf numFmtId="164" fontId="10" fillId="0" borderId="29" xfId="1" applyNumberFormat="1" applyFont="1" applyFill="1" applyBorder="1" applyAlignment="1" applyProtection="1">
      <alignment horizontal="center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5" xfId="1" applyFont="1" applyFill="1" applyBorder="1" applyAlignment="1" applyProtection="1">
      <alignment horizontal="center" vertical="center"/>
      <protection locked="0"/>
    </xf>
    <xf numFmtId="0" fontId="3" fillId="0" borderId="11" xfId="1" applyFont="1" applyFill="1" applyBorder="1" applyAlignment="1" applyProtection="1">
      <alignment horizontal="center" vertical="center"/>
      <protection locked="0"/>
    </xf>
    <xf numFmtId="0" fontId="3" fillId="0" borderId="8" xfId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7" xfId="1" applyFont="1" applyFill="1" applyBorder="1" applyAlignment="1" applyProtection="1">
      <alignment horizontal="center" vertical="center"/>
      <protection locked="0"/>
    </xf>
    <xf numFmtId="0" fontId="4" fillId="0" borderId="12" xfId="1" applyFont="1" applyFill="1" applyBorder="1" applyAlignment="1" applyProtection="1">
      <alignment horizontal="center" vertical="center" textRotation="90"/>
      <protection locked="0"/>
    </xf>
    <xf numFmtId="0" fontId="4" fillId="0" borderId="11" xfId="1" applyFont="1" applyFill="1" applyBorder="1" applyAlignment="1" applyProtection="1">
      <alignment horizontal="center" vertical="center" textRotation="90"/>
      <protection locked="0"/>
    </xf>
    <xf numFmtId="0" fontId="4" fillId="0" borderId="10" xfId="1" applyFont="1" applyFill="1" applyBorder="1" applyAlignment="1" applyProtection="1">
      <alignment horizontal="center" vertical="center" textRotation="90"/>
      <protection locked="0"/>
    </xf>
    <xf numFmtId="0" fontId="4" fillId="0" borderId="9" xfId="1" applyFont="1" applyFill="1" applyBorder="1" applyAlignment="1" applyProtection="1">
      <alignment horizontal="center" vertical="center" textRotation="90"/>
      <protection locked="0"/>
    </xf>
    <xf numFmtId="0" fontId="4" fillId="0" borderId="8" xfId="1" applyFont="1" applyFill="1" applyBorder="1" applyAlignment="1" applyProtection="1">
      <alignment horizontal="center" vertical="center" textRotation="90"/>
      <protection locked="0"/>
    </xf>
    <xf numFmtId="0" fontId="4" fillId="0" borderId="7" xfId="1" applyFont="1" applyFill="1" applyBorder="1" applyAlignment="1" applyProtection="1">
      <alignment horizontal="center" vertical="center" textRotation="90"/>
      <protection locked="0"/>
    </xf>
    <xf numFmtId="0" fontId="11" fillId="0" borderId="20" xfId="1" applyFont="1" applyFill="1" applyBorder="1" applyAlignment="1" applyProtection="1">
      <alignment horizontal="center"/>
      <protection locked="0"/>
    </xf>
    <xf numFmtId="0" fontId="11" fillId="0" borderId="21" xfId="1" applyFont="1" applyFill="1" applyBorder="1" applyAlignment="1" applyProtection="1">
      <alignment horizontal="center"/>
      <protection locked="0"/>
    </xf>
    <xf numFmtId="0" fontId="11" fillId="0" borderId="22" xfId="1" applyFont="1" applyFill="1" applyBorder="1" applyAlignment="1" applyProtection="1">
      <alignment horizontal="center"/>
      <protection locked="0"/>
    </xf>
    <xf numFmtId="164" fontId="10" fillId="0" borderId="20" xfId="1" applyNumberFormat="1" applyFont="1" applyFill="1" applyBorder="1" applyAlignment="1" applyProtection="1">
      <alignment horizontal="center"/>
      <protection locked="0"/>
    </xf>
    <xf numFmtId="164" fontId="10" fillId="0" borderId="23" xfId="1" applyNumberFormat="1" applyFont="1" applyFill="1" applyBorder="1" applyAlignment="1" applyProtection="1">
      <alignment horizontal="center"/>
      <protection locked="0"/>
    </xf>
    <xf numFmtId="0" fontId="11" fillId="0" borderId="25" xfId="1" applyFont="1" applyFill="1" applyBorder="1" applyAlignment="1" applyProtection="1">
      <alignment horizontal="center"/>
      <protection locked="0"/>
    </xf>
    <xf numFmtId="0" fontId="11" fillId="0" borderId="26" xfId="1" applyFont="1" applyFill="1" applyBorder="1" applyAlignment="1" applyProtection="1">
      <alignment horizontal="center"/>
      <protection locked="0"/>
    </xf>
    <xf numFmtId="0" fontId="11" fillId="0" borderId="27" xfId="1" applyFont="1" applyFill="1" applyBorder="1" applyAlignment="1" applyProtection="1">
      <alignment horizontal="center"/>
      <protection locked="0"/>
    </xf>
    <xf numFmtId="164" fontId="10" fillId="0" borderId="24" xfId="1" applyNumberFormat="1" applyFont="1" applyFill="1" applyBorder="1" applyAlignment="1" applyProtection="1">
      <alignment horizontal="center"/>
      <protection locked="0"/>
    </xf>
    <xf numFmtId="164" fontId="10" fillId="0" borderId="22" xfId="1" applyNumberFormat="1" applyFont="1" applyFill="1" applyBorder="1" applyAlignment="1" applyProtection="1">
      <alignment horizontal="center"/>
      <protection locked="0"/>
    </xf>
    <xf numFmtId="14" fontId="4" fillId="0" borderId="8" xfId="1" applyNumberFormat="1" applyFont="1" applyFill="1" applyBorder="1" applyAlignment="1" applyProtection="1">
      <alignment horizontal="center"/>
      <protection locked="0"/>
    </xf>
    <xf numFmtId="1" fontId="12" fillId="2" borderId="12" xfId="1" applyNumberFormat="1" applyFont="1" applyFill="1" applyBorder="1" applyAlignment="1">
      <alignment horizontal="center"/>
    </xf>
    <xf numFmtId="1" fontId="12" fillId="2" borderId="11" xfId="1" applyNumberFormat="1" applyFont="1" applyFill="1" applyBorder="1" applyAlignment="1">
      <alignment horizontal="center"/>
    </xf>
    <xf numFmtId="1" fontId="12" fillId="2" borderId="8" xfId="1" applyNumberFormat="1" applyFont="1" applyFill="1" applyBorder="1" applyAlignment="1">
      <alignment horizontal="center"/>
    </xf>
    <xf numFmtId="1" fontId="12" fillId="2" borderId="7" xfId="1" applyNumberFormat="1" applyFont="1" applyFill="1" applyBorder="1" applyAlignment="1">
      <alignment horizontal="center"/>
    </xf>
    <xf numFmtId="1" fontId="12" fillId="2" borderId="14" xfId="1" applyNumberFormat="1" applyFont="1" applyFill="1" applyBorder="1" applyAlignment="1">
      <alignment horizontal="center"/>
    </xf>
    <xf numFmtId="1" fontId="12" fillId="2" borderId="15" xfId="1" applyNumberFormat="1" applyFont="1" applyFill="1" applyBorder="1" applyAlignment="1">
      <alignment horizontal="center"/>
    </xf>
    <xf numFmtId="164" fontId="12" fillId="2" borderId="14" xfId="1" applyNumberFormat="1" applyFont="1" applyFill="1" applyBorder="1" applyAlignment="1">
      <alignment horizontal="center"/>
    </xf>
    <xf numFmtId="164" fontId="12" fillId="2" borderId="15" xfId="1" applyNumberFormat="1" applyFont="1" applyFill="1" applyBorder="1" applyAlignment="1">
      <alignment horizontal="center"/>
    </xf>
    <xf numFmtId="164" fontId="9" fillId="0" borderId="14" xfId="1" applyNumberFormat="1" applyFont="1" applyFill="1" applyBorder="1" applyAlignment="1">
      <alignment horizontal="center"/>
    </xf>
    <xf numFmtId="164" fontId="9" fillId="0" borderId="15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10" fillId="2" borderId="14" xfId="1" applyNumberFormat="1" applyFont="1" applyFill="1" applyBorder="1" applyAlignment="1">
      <alignment horizontal="center"/>
    </xf>
    <xf numFmtId="164" fontId="10" fillId="2" borderId="15" xfId="1" applyNumberFormat="1" applyFont="1" applyFill="1" applyBorder="1" applyAlignment="1">
      <alignment horizontal="center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0" fontId="17" fillId="0" borderId="14" xfId="1" applyFont="1" applyFill="1" applyBorder="1" applyAlignment="1" applyProtection="1">
      <alignment horizontal="center"/>
      <protection locked="0"/>
    </xf>
    <xf numFmtId="0" fontId="17" fillId="0" borderId="2" xfId="1" applyFont="1" applyFill="1" applyBorder="1" applyAlignment="1" applyProtection="1">
      <alignment horizontal="center"/>
      <protection locked="0"/>
    </xf>
    <xf numFmtId="0" fontId="17" fillId="0" borderId="15" xfId="1" applyFont="1" applyFill="1" applyBorder="1" applyAlignment="1" applyProtection="1">
      <alignment horizontal="center"/>
      <protection locked="0"/>
    </xf>
    <xf numFmtId="0" fontId="17" fillId="0" borderId="0" xfId="1" applyFont="1" applyFill="1" applyAlignment="1" applyProtection="1">
      <alignment horizontal="center"/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</cellXfs>
  <cellStyles count="4">
    <cellStyle name="Обычный" xfId="0" builtinId="0"/>
    <cellStyle name="Обычный_КУКУРУДЗА" xfId="1"/>
    <cellStyle name="Обычный_СОНЯШНИК" xfId="2"/>
    <cellStyle name="Обычный_ЯР.ЯЧМІНЬ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topLeftCell="G55" workbookViewId="0">
      <selection activeCell="AB77" sqref="AB77"/>
    </sheetView>
  </sheetViews>
  <sheetFormatPr defaultColWidth="8" defaultRowHeight="12.75"/>
  <cols>
    <col min="1" max="1" width="4" style="1" customWidth="1"/>
    <col min="2" max="3" width="3.7109375" style="1" customWidth="1"/>
    <col min="4" max="19" width="3.5703125" style="1" customWidth="1"/>
    <col min="20" max="38" width="4.28515625" style="1" customWidth="1"/>
    <col min="39" max="39" width="3" style="1" customWidth="1"/>
    <col min="40" max="41" width="8" style="1" customWidth="1"/>
    <col min="42" max="61" width="3.7109375" style="1" customWidth="1"/>
    <col min="62" max="16384" width="8" style="1"/>
  </cols>
  <sheetData>
    <row r="1" spans="1:39" ht="13.5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9.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58" t="s">
        <v>41</v>
      </c>
      <c r="AH2" s="159"/>
      <c r="AI2" s="159"/>
      <c r="AJ2" s="160"/>
      <c r="AK2" s="2"/>
      <c r="AL2" s="2"/>
      <c r="AM2" s="2"/>
    </row>
    <row r="3" spans="1:39" ht="18.75">
      <c r="A3" s="161" t="s">
        <v>40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</row>
    <row r="4" spans="1:39" s="51" customFormat="1" ht="18.75">
      <c r="A4" s="162" t="s">
        <v>39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</row>
    <row r="5" spans="1:39" s="51" customFormat="1" ht="18.75">
      <c r="A5" s="53"/>
      <c r="B5" s="53"/>
      <c r="C5" s="53"/>
      <c r="D5" s="53"/>
      <c r="E5" s="53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  <c r="R5" s="53"/>
      <c r="S5" s="53"/>
      <c r="T5" s="53"/>
      <c r="U5" s="53"/>
      <c r="V5" s="53"/>
      <c r="W5" s="53"/>
      <c r="X5" s="53"/>
      <c r="Y5" s="53"/>
      <c r="Z5" s="53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r="6" spans="1:39" ht="15.75">
      <c r="A6" s="2"/>
      <c r="B6" s="2"/>
      <c r="C6" s="2"/>
      <c r="D6" s="48" t="s">
        <v>38</v>
      </c>
      <c r="E6" s="49"/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49"/>
      <c r="R6" s="49"/>
      <c r="S6" s="2"/>
      <c r="T6" s="48" t="s">
        <v>37</v>
      </c>
      <c r="U6" s="48"/>
      <c r="V6" s="48"/>
      <c r="W6" s="48"/>
      <c r="X6" s="48"/>
      <c r="Y6" s="48"/>
      <c r="Z6" s="48"/>
      <c r="AA6" s="47"/>
      <c r="AB6" s="47"/>
      <c r="AC6" s="47"/>
      <c r="AD6" s="47"/>
      <c r="AE6" s="47"/>
      <c r="AF6" s="47"/>
      <c r="AG6" s="44"/>
      <c r="AH6" s="44"/>
      <c r="AI6" s="44"/>
      <c r="AJ6" s="44"/>
      <c r="AK6" s="44"/>
      <c r="AL6" s="44"/>
      <c r="AM6" s="44"/>
    </row>
    <row r="7" spans="1:3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5">
      <c r="A8" s="9" t="s">
        <v>43</v>
      </c>
      <c r="B8" s="9"/>
      <c r="C8" s="46"/>
      <c r="D8" s="46"/>
      <c r="E8" s="46"/>
      <c r="F8" s="46"/>
      <c r="G8" s="46"/>
      <c r="H8" s="46"/>
      <c r="I8" s="46"/>
      <c r="J8" s="9"/>
      <c r="K8" s="9" t="s">
        <v>44</v>
      </c>
      <c r="L8" s="9"/>
      <c r="M8" s="46"/>
      <c r="N8" s="46"/>
      <c r="O8" s="46"/>
      <c r="P8" s="46"/>
      <c r="Q8" s="9"/>
      <c r="R8" s="9"/>
      <c r="S8" s="9"/>
      <c r="T8" s="9"/>
      <c r="U8" s="9"/>
      <c r="V8" s="9"/>
      <c r="W8" s="9"/>
      <c r="X8" s="9" t="s">
        <v>45</v>
      </c>
      <c r="Y8" s="9"/>
      <c r="Z8" s="9"/>
      <c r="AA8" s="9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9"/>
    </row>
    <row r="9" spans="1:39" ht="14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15">
      <c r="A10" s="9" t="s">
        <v>36</v>
      </c>
      <c r="B10" s="9"/>
      <c r="C10" s="46" t="s">
        <v>35</v>
      </c>
      <c r="D10" s="46"/>
      <c r="E10" s="46"/>
      <c r="F10" s="46"/>
      <c r="G10" s="46"/>
      <c r="H10" s="46"/>
      <c r="I10" s="46"/>
      <c r="J10" s="46"/>
      <c r="K10" s="46"/>
      <c r="L10" s="45"/>
      <c r="M10" s="45"/>
      <c r="N10" s="45"/>
      <c r="O10" s="163" t="s">
        <v>34</v>
      </c>
      <c r="P10" s="163"/>
      <c r="Q10" s="163"/>
      <c r="R10" s="44"/>
      <c r="S10" s="44"/>
      <c r="T10" s="9" t="s">
        <v>33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4"/>
      <c r="AK10" s="44"/>
      <c r="AL10" s="44"/>
      <c r="AM10" s="9"/>
    </row>
    <row r="11" spans="1:39" ht="13.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5">
      <c r="A12" s="92" t="s">
        <v>7</v>
      </c>
      <c r="B12" s="93"/>
      <c r="C12" s="94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1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1"/>
    </row>
    <row r="13" spans="1:39" ht="15" thickBot="1">
      <c r="A13" s="77" t="s">
        <v>32</v>
      </c>
      <c r="B13" s="78"/>
      <c r="C13" s="79"/>
      <c r="D13" s="77" t="s">
        <v>31</v>
      </c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9"/>
      <c r="T13" s="84" t="s">
        <v>30</v>
      </c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6"/>
    </row>
    <row r="14" spans="1:39" ht="15.75" thickBot="1">
      <c r="A14" s="84" t="s">
        <v>29</v>
      </c>
      <c r="B14" s="85"/>
      <c r="C14" s="86"/>
      <c r="D14" s="4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2"/>
      <c r="T14" s="99">
        <v>10</v>
      </c>
      <c r="U14" s="101"/>
      <c r="V14" s="99">
        <v>20</v>
      </c>
      <c r="W14" s="101"/>
      <c r="X14" s="99">
        <v>30</v>
      </c>
      <c r="Y14" s="101"/>
      <c r="Z14" s="99">
        <v>40</v>
      </c>
      <c r="AA14" s="101"/>
      <c r="AB14" s="99">
        <v>50</v>
      </c>
      <c r="AC14" s="101"/>
      <c r="AD14" s="99">
        <v>60</v>
      </c>
      <c r="AE14" s="101"/>
      <c r="AF14" s="99">
        <v>70</v>
      </c>
      <c r="AG14" s="101"/>
      <c r="AH14" s="99">
        <v>80</v>
      </c>
      <c r="AI14" s="101"/>
      <c r="AJ14" s="99">
        <v>90</v>
      </c>
      <c r="AK14" s="101"/>
      <c r="AL14" s="99">
        <v>100</v>
      </c>
      <c r="AM14" s="101"/>
    </row>
    <row r="15" spans="1:39" ht="15" thickBot="1">
      <c r="A15" s="99">
        <v>1</v>
      </c>
      <c r="B15" s="100"/>
      <c r="C15" s="101"/>
      <c r="D15" s="99">
        <v>2</v>
      </c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1"/>
      <c r="T15" s="99">
        <v>3</v>
      </c>
      <c r="U15" s="101"/>
      <c r="V15" s="99">
        <v>4</v>
      </c>
      <c r="W15" s="101"/>
      <c r="X15" s="99">
        <v>5</v>
      </c>
      <c r="Y15" s="101"/>
      <c r="Z15" s="99">
        <v>6</v>
      </c>
      <c r="AA15" s="101"/>
      <c r="AB15" s="99">
        <v>7</v>
      </c>
      <c r="AC15" s="101"/>
      <c r="AD15" s="99">
        <v>8</v>
      </c>
      <c r="AE15" s="101"/>
      <c r="AF15" s="99">
        <v>9</v>
      </c>
      <c r="AG15" s="101"/>
      <c r="AH15" s="99">
        <v>10</v>
      </c>
      <c r="AI15" s="101"/>
      <c r="AJ15" s="99">
        <v>11</v>
      </c>
      <c r="AK15" s="101"/>
      <c r="AL15" s="99">
        <v>12</v>
      </c>
      <c r="AM15" s="101"/>
    </row>
    <row r="16" spans="1:39" ht="18.95" customHeight="1" thickBot="1">
      <c r="A16" s="27"/>
      <c r="B16" s="4"/>
      <c r="C16" s="29"/>
      <c r="D16" s="99" t="s">
        <v>28</v>
      </c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1"/>
      <c r="T16" s="156">
        <v>1.08</v>
      </c>
      <c r="U16" s="157"/>
      <c r="V16" s="156">
        <v>1.1200000000000001</v>
      </c>
      <c r="W16" s="157"/>
      <c r="X16" s="156">
        <v>1.08</v>
      </c>
      <c r="Y16" s="157"/>
      <c r="Z16" s="156">
        <v>1.1599999999999999</v>
      </c>
      <c r="AA16" s="157"/>
      <c r="AB16" s="156">
        <v>1.2</v>
      </c>
      <c r="AC16" s="157"/>
      <c r="AD16" s="156">
        <v>1.23</v>
      </c>
      <c r="AE16" s="157"/>
      <c r="AF16" s="156">
        <v>1.26</v>
      </c>
      <c r="AG16" s="157"/>
      <c r="AH16" s="156">
        <v>1.28</v>
      </c>
      <c r="AI16" s="157"/>
      <c r="AJ16" s="156">
        <v>1.23</v>
      </c>
      <c r="AK16" s="157"/>
      <c r="AL16" s="156">
        <v>1.2</v>
      </c>
      <c r="AM16" s="157"/>
    </row>
    <row r="17" spans="1:63" ht="18.95" customHeight="1" thickBot="1">
      <c r="A17" s="27"/>
      <c r="B17" s="4"/>
      <c r="C17" s="29"/>
      <c r="D17" s="92" t="s">
        <v>14</v>
      </c>
      <c r="E17" s="93"/>
      <c r="F17" s="93"/>
      <c r="G17" s="93"/>
      <c r="H17" s="94"/>
      <c r="I17" s="99" t="s">
        <v>27</v>
      </c>
      <c r="J17" s="100"/>
      <c r="K17" s="100"/>
      <c r="L17" s="100"/>
      <c r="M17" s="100"/>
      <c r="N17" s="100"/>
      <c r="O17" s="100"/>
      <c r="P17" s="100"/>
      <c r="Q17" s="100"/>
      <c r="R17" s="100"/>
      <c r="S17" s="101"/>
      <c r="T17" s="156">
        <v>15.4</v>
      </c>
      <c r="U17" s="157"/>
      <c r="V17" s="156">
        <v>15.9</v>
      </c>
      <c r="W17" s="157"/>
      <c r="X17" s="156">
        <v>15.3</v>
      </c>
      <c r="Y17" s="157"/>
      <c r="Z17" s="156">
        <v>16.5</v>
      </c>
      <c r="AA17" s="157"/>
      <c r="AB17" s="156">
        <v>17</v>
      </c>
      <c r="AC17" s="157"/>
      <c r="AD17" s="156">
        <v>17.5</v>
      </c>
      <c r="AE17" s="157"/>
      <c r="AF17" s="156">
        <v>17.399999999999999</v>
      </c>
      <c r="AG17" s="157"/>
      <c r="AH17" s="156">
        <v>17.399999999999999</v>
      </c>
      <c r="AI17" s="157"/>
      <c r="AJ17" s="156">
        <v>16.3</v>
      </c>
      <c r="AK17" s="157"/>
      <c r="AL17" s="156">
        <v>16.600000000000001</v>
      </c>
      <c r="AM17" s="157"/>
    </row>
    <row r="18" spans="1:63" ht="18.95" customHeight="1" thickBot="1">
      <c r="A18" s="24"/>
      <c r="B18" s="6"/>
      <c r="C18" s="22"/>
      <c r="D18" s="84" t="s">
        <v>11</v>
      </c>
      <c r="E18" s="85"/>
      <c r="F18" s="85"/>
      <c r="G18" s="85"/>
      <c r="H18" s="86"/>
      <c r="I18" s="99" t="s">
        <v>26</v>
      </c>
      <c r="J18" s="100"/>
      <c r="K18" s="100"/>
      <c r="L18" s="100"/>
      <c r="M18" s="100"/>
      <c r="N18" s="100"/>
      <c r="O18" s="100"/>
      <c r="P18" s="100"/>
      <c r="Q18" s="100"/>
      <c r="R18" s="100"/>
      <c r="S18" s="101"/>
      <c r="T18" s="156">
        <v>17.399999999999999</v>
      </c>
      <c r="U18" s="157"/>
      <c r="V18" s="156">
        <v>16.899999999999999</v>
      </c>
      <c r="W18" s="157"/>
      <c r="X18" s="156">
        <v>15.3</v>
      </c>
      <c r="Y18" s="157"/>
      <c r="Z18" s="156">
        <v>16.100000000000001</v>
      </c>
      <c r="AA18" s="157"/>
      <c r="AB18" s="156">
        <v>14.8</v>
      </c>
      <c r="AC18" s="157"/>
      <c r="AD18" s="156">
        <v>15</v>
      </c>
      <c r="AE18" s="157"/>
      <c r="AF18" s="156">
        <v>15.1</v>
      </c>
      <c r="AG18" s="157"/>
      <c r="AH18" s="156">
        <v>15.6</v>
      </c>
      <c r="AI18" s="157"/>
      <c r="AJ18" s="156">
        <v>15.8</v>
      </c>
      <c r="AK18" s="157"/>
      <c r="AL18" s="156">
        <v>13.9</v>
      </c>
      <c r="AM18" s="157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</row>
    <row r="19" spans="1:63" ht="18.95" customHeight="1" thickBot="1">
      <c r="A19" s="4"/>
      <c r="B19" s="4"/>
      <c r="C19" s="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</row>
    <row r="20" spans="1:63" ht="18" customHeight="1">
      <c r="A20" s="4"/>
      <c r="B20" s="4"/>
      <c r="C20" s="4"/>
      <c r="D20" s="120" t="s">
        <v>24</v>
      </c>
      <c r="E20" s="121"/>
      <c r="F20" s="121"/>
      <c r="G20" s="121"/>
      <c r="H20" s="121"/>
      <c r="I20" s="122"/>
      <c r="J20" s="126" t="s">
        <v>23</v>
      </c>
      <c r="K20" s="127"/>
      <c r="L20" s="132" t="s">
        <v>21</v>
      </c>
      <c r="M20" s="133"/>
      <c r="N20" s="133"/>
      <c r="O20" s="133"/>
      <c r="P20" s="133"/>
      <c r="Q20" s="133"/>
      <c r="R20" s="133"/>
      <c r="S20" s="134"/>
      <c r="T20" s="135">
        <v>35.5</v>
      </c>
      <c r="U20" s="136"/>
      <c r="V20" s="140">
        <v>39.5</v>
      </c>
      <c r="W20" s="136"/>
      <c r="X20" s="140">
        <v>38.799999999999997</v>
      </c>
      <c r="Y20" s="136"/>
      <c r="Z20" s="140">
        <v>38.6</v>
      </c>
      <c r="AA20" s="136"/>
      <c r="AB20" s="140">
        <v>34.200000000000003</v>
      </c>
      <c r="AC20" s="136"/>
      <c r="AD20" s="140">
        <v>33.299999999999997</v>
      </c>
      <c r="AE20" s="136"/>
      <c r="AF20" s="140">
        <v>31.8</v>
      </c>
      <c r="AG20" s="136"/>
      <c r="AH20" s="140">
        <v>30.6</v>
      </c>
      <c r="AI20" s="136"/>
      <c r="AJ20" s="140">
        <v>34.6</v>
      </c>
      <c r="AK20" s="136"/>
      <c r="AL20" s="140">
        <v>35.200000000000003</v>
      </c>
      <c r="AM20" s="141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</row>
    <row r="21" spans="1:63" ht="18" customHeight="1" thickBot="1">
      <c r="A21" s="4"/>
      <c r="B21" s="4"/>
      <c r="C21" s="4"/>
      <c r="D21" s="123"/>
      <c r="E21" s="124"/>
      <c r="F21" s="124"/>
      <c r="G21" s="124"/>
      <c r="H21" s="124"/>
      <c r="I21" s="125"/>
      <c r="J21" s="128"/>
      <c r="K21" s="129"/>
      <c r="L21" s="137" t="s">
        <v>20</v>
      </c>
      <c r="M21" s="138"/>
      <c r="N21" s="138"/>
      <c r="O21" s="138"/>
      <c r="P21" s="138"/>
      <c r="Q21" s="138"/>
      <c r="R21" s="138"/>
      <c r="S21" s="139"/>
      <c r="T21" s="119">
        <v>28.5</v>
      </c>
      <c r="U21" s="113"/>
      <c r="V21" s="112">
        <v>31.7</v>
      </c>
      <c r="W21" s="113"/>
      <c r="X21" s="112">
        <v>30.9</v>
      </c>
      <c r="Y21" s="113"/>
      <c r="Z21" s="112">
        <v>30.8</v>
      </c>
      <c r="AA21" s="113"/>
      <c r="AB21" s="112">
        <v>28.1</v>
      </c>
      <c r="AC21" s="113"/>
      <c r="AD21" s="112">
        <v>28.2</v>
      </c>
      <c r="AE21" s="113"/>
      <c r="AF21" s="112">
        <v>27.5</v>
      </c>
      <c r="AG21" s="113"/>
      <c r="AH21" s="112">
        <v>26.5</v>
      </c>
      <c r="AI21" s="113"/>
      <c r="AJ21" s="112">
        <v>29.3</v>
      </c>
      <c r="AK21" s="113"/>
      <c r="AL21" s="112">
        <v>29.6</v>
      </c>
      <c r="AM21" s="117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</row>
    <row r="22" spans="1:63" ht="18" customHeight="1">
      <c r="A22" s="4"/>
      <c r="B22" s="4"/>
      <c r="C22" s="4"/>
      <c r="D22" s="120" t="s">
        <v>22</v>
      </c>
      <c r="E22" s="121"/>
      <c r="F22" s="121"/>
      <c r="G22" s="121"/>
      <c r="H22" s="121"/>
      <c r="I22" s="122"/>
      <c r="J22" s="128"/>
      <c r="K22" s="129"/>
      <c r="L22" s="132" t="s">
        <v>21</v>
      </c>
      <c r="M22" s="133"/>
      <c r="N22" s="133"/>
      <c r="O22" s="133"/>
      <c r="P22" s="133"/>
      <c r="Q22" s="133"/>
      <c r="R22" s="133"/>
      <c r="S22" s="134"/>
      <c r="T22" s="119">
        <v>36.799999999999997</v>
      </c>
      <c r="U22" s="113"/>
      <c r="V22" s="112">
        <v>31.9</v>
      </c>
      <c r="W22" s="113"/>
      <c r="X22" s="112">
        <v>39.299999999999997</v>
      </c>
      <c r="Y22" s="113"/>
      <c r="Z22" s="112">
        <v>37.299999999999997</v>
      </c>
      <c r="AA22" s="113"/>
      <c r="AB22" s="112">
        <v>33.299999999999997</v>
      </c>
      <c r="AC22" s="113"/>
      <c r="AD22" s="112">
        <v>37.4</v>
      </c>
      <c r="AE22" s="113"/>
      <c r="AF22" s="112">
        <v>35.5</v>
      </c>
      <c r="AG22" s="113"/>
      <c r="AH22" s="112">
        <v>30.5</v>
      </c>
      <c r="AI22" s="113"/>
      <c r="AJ22" s="112">
        <v>33.200000000000003</v>
      </c>
      <c r="AK22" s="113"/>
      <c r="AL22" s="112">
        <v>34.299999999999997</v>
      </c>
      <c r="AM22" s="117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</row>
    <row r="23" spans="1:63" s="35" customFormat="1" ht="18" customHeight="1" thickBot="1">
      <c r="A23" s="4"/>
      <c r="B23" s="4"/>
      <c r="C23" s="4"/>
      <c r="D23" s="123"/>
      <c r="E23" s="124"/>
      <c r="F23" s="124"/>
      <c r="G23" s="124"/>
      <c r="H23" s="124"/>
      <c r="I23" s="125"/>
      <c r="J23" s="130"/>
      <c r="K23" s="131"/>
      <c r="L23" s="137" t="s">
        <v>20</v>
      </c>
      <c r="M23" s="138"/>
      <c r="N23" s="138"/>
      <c r="O23" s="138"/>
      <c r="P23" s="138"/>
      <c r="Q23" s="138"/>
      <c r="R23" s="138"/>
      <c r="S23" s="139"/>
      <c r="T23" s="118">
        <v>29.2</v>
      </c>
      <c r="U23" s="116"/>
      <c r="V23" s="114">
        <v>25.4</v>
      </c>
      <c r="W23" s="116"/>
      <c r="X23" s="114">
        <v>31.2</v>
      </c>
      <c r="Y23" s="116"/>
      <c r="Z23" s="114">
        <v>30.3</v>
      </c>
      <c r="AA23" s="116"/>
      <c r="AB23" s="114">
        <v>27.1</v>
      </c>
      <c r="AC23" s="116"/>
      <c r="AD23" s="114">
        <v>32.1</v>
      </c>
      <c r="AE23" s="116"/>
      <c r="AF23" s="114">
        <v>30.3</v>
      </c>
      <c r="AG23" s="116"/>
      <c r="AH23" s="114">
        <v>26</v>
      </c>
      <c r="AI23" s="116"/>
      <c r="AJ23" s="114">
        <v>28.5</v>
      </c>
      <c r="AK23" s="116"/>
      <c r="AL23" s="114">
        <v>29.2</v>
      </c>
      <c r="AM23" s="115"/>
    </row>
    <row r="24" spans="1:63" ht="18.95" customHeight="1" thickBot="1">
      <c r="A24" s="92"/>
      <c r="B24" s="93"/>
      <c r="C24" s="94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1"/>
      <c r="P24" s="99">
        <v>1</v>
      </c>
      <c r="Q24" s="100"/>
      <c r="R24" s="100"/>
      <c r="S24" s="101"/>
      <c r="T24" s="154">
        <f>(T20-T21)/T21*100</f>
        <v>24.561403508771928</v>
      </c>
      <c r="U24" s="155"/>
      <c r="V24" s="154">
        <f>(V20-V21)/V21*100</f>
        <v>24.605678233438489</v>
      </c>
      <c r="W24" s="155"/>
      <c r="X24" s="154">
        <f>(X20-X21)/X21*100</f>
        <v>25.566343042071193</v>
      </c>
      <c r="Y24" s="155"/>
      <c r="Z24" s="154">
        <f>(Z20-Z21)/Z21*100</f>
        <v>25.324675324675326</v>
      </c>
      <c r="AA24" s="155"/>
      <c r="AB24" s="154">
        <f>(AB20-AB21)/AB21*100</f>
        <v>21.708185053380788</v>
      </c>
      <c r="AC24" s="155"/>
      <c r="AD24" s="154">
        <f>(AD20-AD21)/AD21*100</f>
        <v>18.085106382978715</v>
      </c>
      <c r="AE24" s="155"/>
      <c r="AF24" s="154">
        <f>(AF20-AF21)/AF21*100</f>
        <v>15.63636363636364</v>
      </c>
      <c r="AG24" s="155"/>
      <c r="AH24" s="154">
        <f>(AH20-AH21)/AH21*100</f>
        <v>15.471698113207552</v>
      </c>
      <c r="AI24" s="155"/>
      <c r="AJ24" s="154">
        <f>(AJ20-AJ21)/AJ21*100</f>
        <v>18.088737201365191</v>
      </c>
      <c r="AK24" s="155"/>
      <c r="AL24" s="154">
        <f>(AL20-AL21)/AL21*100</f>
        <v>18.918918918918923</v>
      </c>
      <c r="AM24" s="155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53"/>
      <c r="BJ24" s="35"/>
      <c r="BK24" s="35"/>
    </row>
    <row r="25" spans="1:63" ht="18.95" customHeight="1" thickBot="1">
      <c r="A25" s="77"/>
      <c r="B25" s="78"/>
      <c r="C25" s="79"/>
      <c r="D25" s="77" t="s">
        <v>19</v>
      </c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9"/>
      <c r="P25" s="99">
        <v>2</v>
      </c>
      <c r="Q25" s="100"/>
      <c r="R25" s="100"/>
      <c r="S25" s="101"/>
      <c r="T25" s="154">
        <f>(T22-T23)/T23*100</f>
        <v>26.027397260273965</v>
      </c>
      <c r="U25" s="155"/>
      <c r="V25" s="154">
        <f>(V22-V23)/V23*100</f>
        <v>25.590551181102363</v>
      </c>
      <c r="W25" s="155"/>
      <c r="X25" s="154">
        <f>(X22-X23)/X23*100</f>
        <v>25.961538461538453</v>
      </c>
      <c r="Y25" s="155"/>
      <c r="Z25" s="154">
        <f>(Z22-Z23)/Z23*100</f>
        <v>23.10231023102309</v>
      </c>
      <c r="AA25" s="155"/>
      <c r="AB25" s="154">
        <f>(AB22-AB23)/AB23*100</f>
        <v>22.878228782287806</v>
      </c>
      <c r="AC25" s="155"/>
      <c r="AD25" s="154">
        <f>(AD22-AD23)/AD23*100</f>
        <v>16.510903426791266</v>
      </c>
      <c r="AE25" s="155"/>
      <c r="AF25" s="154">
        <f>(AF22-AF23)/AF23*100</f>
        <v>17.161716171617158</v>
      </c>
      <c r="AG25" s="155"/>
      <c r="AH25" s="154">
        <f>(AH22-AH23)/AH23*100</f>
        <v>17.307692307692307</v>
      </c>
      <c r="AI25" s="155"/>
      <c r="AJ25" s="154">
        <f>(AJ22-AJ23)/AJ23*100</f>
        <v>16.491228070175449</v>
      </c>
      <c r="AK25" s="155"/>
      <c r="AL25" s="154">
        <f>(AL22-AL23)/AL23*100</f>
        <v>17.465753424657528</v>
      </c>
      <c r="AM25" s="155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35"/>
      <c r="BK25" s="35"/>
    </row>
    <row r="26" spans="1:63" ht="18.95" customHeight="1" thickBot="1">
      <c r="A26" s="142"/>
      <c r="B26" s="85"/>
      <c r="C26" s="86"/>
      <c r="D26" s="77" t="s">
        <v>18</v>
      </c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9"/>
      <c r="P26" s="99">
        <v>3</v>
      </c>
      <c r="Q26" s="100"/>
      <c r="R26" s="100"/>
      <c r="S26" s="101"/>
      <c r="T26" s="151"/>
      <c r="U26" s="152"/>
      <c r="V26" s="151"/>
      <c r="W26" s="152"/>
      <c r="X26" s="151"/>
      <c r="Y26" s="152"/>
      <c r="Z26" s="151"/>
      <c r="AA26" s="152"/>
      <c r="AB26" s="151"/>
      <c r="AC26" s="152"/>
      <c r="AD26" s="151"/>
      <c r="AE26" s="152"/>
      <c r="AF26" s="151"/>
      <c r="AG26" s="152"/>
      <c r="AH26" s="151"/>
      <c r="AI26" s="152"/>
      <c r="AJ26" s="108"/>
      <c r="AK26" s="109"/>
      <c r="AL26" s="108"/>
      <c r="AM26" s="109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</row>
    <row r="27" spans="1:63" ht="18.95" customHeight="1" thickBot="1">
      <c r="A27" s="102">
        <v>43929</v>
      </c>
      <c r="B27" s="103"/>
      <c r="C27" s="104"/>
      <c r="D27" s="77" t="s">
        <v>17</v>
      </c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9"/>
      <c r="P27" s="99">
        <v>4</v>
      </c>
      <c r="Q27" s="100"/>
      <c r="R27" s="100"/>
      <c r="S27" s="101"/>
      <c r="T27" s="151"/>
      <c r="U27" s="152"/>
      <c r="V27" s="151"/>
      <c r="W27" s="152"/>
      <c r="X27" s="151"/>
      <c r="Y27" s="152"/>
      <c r="Z27" s="151"/>
      <c r="AA27" s="152"/>
      <c r="AB27" s="151"/>
      <c r="AC27" s="152"/>
      <c r="AD27" s="151"/>
      <c r="AE27" s="152"/>
      <c r="AF27" s="151"/>
      <c r="AG27" s="152"/>
      <c r="AH27" s="151"/>
      <c r="AI27" s="152"/>
      <c r="AJ27" s="108"/>
      <c r="AK27" s="109"/>
      <c r="AL27" s="108"/>
      <c r="AM27" s="109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</row>
    <row r="28" spans="1:63" ht="18.95" customHeight="1" thickBot="1">
      <c r="A28" s="105"/>
      <c r="B28" s="106"/>
      <c r="C28" s="107"/>
      <c r="D28" s="84" t="s">
        <v>16</v>
      </c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6"/>
      <c r="P28" s="99" t="s">
        <v>15</v>
      </c>
      <c r="Q28" s="100"/>
      <c r="R28" s="100"/>
      <c r="S28" s="101"/>
      <c r="T28" s="149">
        <f>(T24+T25)/2</f>
        <v>25.294400384522945</v>
      </c>
      <c r="U28" s="150"/>
      <c r="V28" s="149">
        <f>(V24+V25)/2</f>
        <v>25.098114707270426</v>
      </c>
      <c r="W28" s="150"/>
      <c r="X28" s="149">
        <f>(X24+X25)/2</f>
        <v>25.763940751804824</v>
      </c>
      <c r="Y28" s="150"/>
      <c r="Z28" s="149">
        <f>(Z24+Z25)/2</f>
        <v>24.213492777849208</v>
      </c>
      <c r="AA28" s="150"/>
      <c r="AB28" s="149">
        <f>(AB24+AB25)/2</f>
        <v>22.293206917834297</v>
      </c>
      <c r="AC28" s="150"/>
      <c r="AD28" s="149">
        <f>(AD24+AD25)/2</f>
        <v>17.298004904884991</v>
      </c>
      <c r="AE28" s="150"/>
      <c r="AF28" s="149">
        <f>(AF24+AF25)/2</f>
        <v>16.399039903990399</v>
      </c>
      <c r="AG28" s="150"/>
      <c r="AH28" s="149">
        <f>(AH24+AH25)/2</f>
        <v>16.389695210449929</v>
      </c>
      <c r="AI28" s="150"/>
      <c r="AJ28" s="149">
        <f>(AJ24+AJ25)/2</f>
        <v>17.289982635770322</v>
      </c>
      <c r="AK28" s="150"/>
      <c r="AL28" s="149">
        <f>(AL24+AL25)/2</f>
        <v>18.192336171788227</v>
      </c>
      <c r="AM28" s="150"/>
      <c r="AP28" s="38"/>
      <c r="AQ28" s="35"/>
      <c r="AR28" s="38"/>
      <c r="AS28" s="38"/>
      <c r="AT28" s="38"/>
      <c r="AU28" s="35"/>
      <c r="AV28" s="38"/>
      <c r="AW28" s="38"/>
      <c r="AX28" s="38"/>
      <c r="AY28" s="38"/>
      <c r="AZ28" s="38"/>
      <c r="BA28" s="35"/>
      <c r="BB28" s="38"/>
      <c r="BC28" s="35"/>
      <c r="BD28" s="38"/>
      <c r="BE28" s="35"/>
      <c r="BF28" s="38"/>
      <c r="BG28" s="38"/>
      <c r="BH28" s="38"/>
      <c r="BI28" s="35"/>
      <c r="BJ28" s="35"/>
      <c r="BK28" s="35"/>
    </row>
    <row r="29" spans="1:63" ht="18.95" customHeight="1" thickBot="1">
      <c r="A29" s="27"/>
      <c r="B29" s="4"/>
      <c r="C29" s="25"/>
      <c r="D29" s="92" t="s">
        <v>14</v>
      </c>
      <c r="E29" s="93"/>
      <c r="F29" s="93"/>
      <c r="G29" s="93"/>
      <c r="H29" s="94"/>
      <c r="I29" s="99" t="s">
        <v>13</v>
      </c>
      <c r="J29" s="100"/>
      <c r="K29" s="100"/>
      <c r="L29" s="100"/>
      <c r="M29" s="100"/>
      <c r="N29" s="100"/>
      <c r="O29" s="101"/>
      <c r="P29" s="99" t="s">
        <v>12</v>
      </c>
      <c r="Q29" s="100"/>
      <c r="R29" s="100"/>
      <c r="S29" s="101"/>
      <c r="T29" s="147">
        <f>T28*T16</f>
        <v>27.317952415284783</v>
      </c>
      <c r="U29" s="148"/>
      <c r="V29" s="147">
        <f>V28*V16</f>
        <v>28.109888472142881</v>
      </c>
      <c r="W29" s="148"/>
      <c r="X29" s="147">
        <f>X28*X16</f>
        <v>27.825056011949211</v>
      </c>
      <c r="Y29" s="148"/>
      <c r="Z29" s="147">
        <f>Z28*Z16</f>
        <v>28.087651622305078</v>
      </c>
      <c r="AA29" s="148"/>
      <c r="AB29" s="147">
        <f>AB28*AB16</f>
        <v>26.751848301401157</v>
      </c>
      <c r="AC29" s="148"/>
      <c r="AD29" s="147">
        <f>AD28*AD16</f>
        <v>21.27654603300854</v>
      </c>
      <c r="AE29" s="148"/>
      <c r="AF29" s="147">
        <f>AF28*AF16</f>
        <v>20.662790279027902</v>
      </c>
      <c r="AG29" s="148"/>
      <c r="AH29" s="147">
        <f>AH28*AH16</f>
        <v>20.978809869375908</v>
      </c>
      <c r="AI29" s="148"/>
      <c r="AJ29" s="147">
        <f>AJ28*AJ16</f>
        <v>21.266678641997494</v>
      </c>
      <c r="AK29" s="148"/>
      <c r="AL29" s="147">
        <f>AL28*AL16</f>
        <v>21.830803406145872</v>
      </c>
      <c r="AM29" s="148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5"/>
      <c r="BK29" s="35"/>
    </row>
    <row r="30" spans="1:63" ht="18.95" customHeight="1" thickBot="1">
      <c r="A30" s="27"/>
      <c r="B30" s="26"/>
      <c r="C30" s="29"/>
      <c r="D30" s="30"/>
      <c r="E30" s="4"/>
      <c r="F30" s="4"/>
      <c r="G30" s="4"/>
      <c r="H30" s="29"/>
      <c r="I30" s="4"/>
      <c r="J30" s="4"/>
      <c r="K30" s="4"/>
      <c r="L30" s="4"/>
      <c r="M30" s="4"/>
      <c r="N30" s="4"/>
      <c r="O30" s="28"/>
      <c r="P30" s="99" t="s">
        <v>12</v>
      </c>
      <c r="Q30" s="100"/>
      <c r="R30" s="100"/>
      <c r="S30" s="101"/>
      <c r="T30" s="147">
        <f>T29-T17</f>
        <v>11.917952415284782</v>
      </c>
      <c r="U30" s="148"/>
      <c r="V30" s="147">
        <f>V29-V17</f>
        <v>12.209888472142881</v>
      </c>
      <c r="W30" s="148"/>
      <c r="X30" s="147">
        <f>X29-X17</f>
        <v>12.525056011949211</v>
      </c>
      <c r="Y30" s="148"/>
      <c r="Z30" s="147">
        <f>Z29-Z17</f>
        <v>11.587651622305078</v>
      </c>
      <c r="AA30" s="148"/>
      <c r="AB30" s="147">
        <f>AB29-AB17</f>
        <v>9.7518483014011572</v>
      </c>
      <c r="AC30" s="148"/>
      <c r="AD30" s="147">
        <f>AD29-AD17</f>
        <v>3.7765460330085396</v>
      </c>
      <c r="AE30" s="148"/>
      <c r="AF30" s="147">
        <f>AF29-AF17</f>
        <v>3.2627902790279038</v>
      </c>
      <c r="AG30" s="148"/>
      <c r="AH30" s="147">
        <f>AH29-AH17</f>
        <v>3.5788098693759096</v>
      </c>
      <c r="AI30" s="148"/>
      <c r="AJ30" s="147">
        <f>AJ29-AJ17</f>
        <v>4.9666786419974933</v>
      </c>
      <c r="AK30" s="148"/>
      <c r="AL30" s="147">
        <f>AL29-AL17</f>
        <v>5.2308034061458706</v>
      </c>
      <c r="AM30" s="148"/>
      <c r="AP30" s="36"/>
      <c r="AQ30" s="35"/>
      <c r="AR30" s="36"/>
      <c r="AS30" s="35"/>
      <c r="AT30" s="36"/>
      <c r="AU30" s="35"/>
      <c r="AV30" s="36"/>
      <c r="AW30" s="35"/>
      <c r="AX30" s="36"/>
      <c r="AY30" s="35"/>
      <c r="AZ30" s="36"/>
      <c r="BA30" s="35"/>
      <c r="BB30" s="36"/>
      <c r="BC30" s="35"/>
      <c r="BD30" s="36"/>
      <c r="BE30" s="35"/>
      <c r="BF30" s="36"/>
      <c r="BG30" s="35"/>
      <c r="BH30" s="36"/>
      <c r="BI30" s="35"/>
      <c r="BJ30" s="35"/>
      <c r="BK30" s="35"/>
    </row>
    <row r="31" spans="1:63" ht="18.95" customHeight="1">
      <c r="A31" s="27"/>
      <c r="B31" s="26"/>
      <c r="C31" s="25"/>
      <c r="D31" s="77" t="s">
        <v>11</v>
      </c>
      <c r="E31" s="78"/>
      <c r="F31" s="78"/>
      <c r="G31" s="78"/>
      <c r="H31" s="79"/>
      <c r="I31" s="77" t="s">
        <v>10</v>
      </c>
      <c r="J31" s="78"/>
      <c r="K31" s="78"/>
      <c r="L31" s="78"/>
      <c r="M31" s="78"/>
      <c r="N31" s="78"/>
      <c r="O31" s="79"/>
      <c r="P31" s="92" t="s">
        <v>9</v>
      </c>
      <c r="Q31" s="93"/>
      <c r="R31" s="93"/>
      <c r="S31" s="94"/>
      <c r="T31" s="143">
        <f>T30</f>
        <v>11.917952415284782</v>
      </c>
      <c r="U31" s="144"/>
      <c r="V31" s="143">
        <f>T31+V30</f>
        <v>24.127840887427663</v>
      </c>
      <c r="W31" s="144"/>
      <c r="X31" s="143">
        <f>V31+X30</f>
        <v>36.65289689937687</v>
      </c>
      <c r="Y31" s="144"/>
      <c r="Z31" s="143">
        <f>X31+Z30</f>
        <v>48.240548521681944</v>
      </c>
      <c r="AA31" s="144"/>
      <c r="AB31" s="143">
        <f>Z31+AB30</f>
        <v>57.992396823083098</v>
      </c>
      <c r="AC31" s="144"/>
      <c r="AD31" s="143">
        <f>AB31+AD30</f>
        <v>61.768942856091641</v>
      </c>
      <c r="AE31" s="144"/>
      <c r="AF31" s="143">
        <f>AD31+AF30</f>
        <v>65.031733135119538</v>
      </c>
      <c r="AG31" s="144"/>
      <c r="AH31" s="143">
        <f>AF31+AH30</f>
        <v>68.61054300449544</v>
      </c>
      <c r="AI31" s="144"/>
      <c r="AJ31" s="143">
        <f>AH31+AJ30</f>
        <v>73.57722164649293</v>
      </c>
      <c r="AK31" s="144"/>
      <c r="AL31" s="143">
        <f>AJ31+AL30</f>
        <v>78.808025052638797</v>
      </c>
      <c r="AM31" s="144"/>
      <c r="AP31" s="36"/>
      <c r="AQ31" s="35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5"/>
      <c r="BJ31" s="35"/>
      <c r="BK31" s="35"/>
    </row>
    <row r="32" spans="1:63" ht="18.95" customHeight="1" thickBot="1">
      <c r="A32" s="37"/>
      <c r="B32" s="6"/>
      <c r="C32" s="22"/>
      <c r="D32" s="23"/>
      <c r="E32" s="6"/>
      <c r="F32" s="6"/>
      <c r="G32" s="6"/>
      <c r="H32" s="22"/>
      <c r="I32" s="6"/>
      <c r="J32" s="6"/>
      <c r="K32" s="6"/>
      <c r="L32" s="6"/>
      <c r="M32" s="6"/>
      <c r="N32" s="6"/>
      <c r="O32" s="21"/>
      <c r="P32" s="84" t="s">
        <v>8</v>
      </c>
      <c r="Q32" s="85"/>
      <c r="R32" s="85"/>
      <c r="S32" s="86"/>
      <c r="T32" s="145"/>
      <c r="U32" s="146"/>
      <c r="V32" s="145"/>
      <c r="W32" s="146"/>
      <c r="X32" s="145"/>
      <c r="Y32" s="146"/>
      <c r="Z32" s="145"/>
      <c r="AA32" s="146"/>
      <c r="AB32" s="145"/>
      <c r="AC32" s="146"/>
      <c r="AD32" s="145"/>
      <c r="AE32" s="146"/>
      <c r="AF32" s="145"/>
      <c r="AG32" s="146"/>
      <c r="AH32" s="145"/>
      <c r="AI32" s="146"/>
      <c r="AJ32" s="145"/>
      <c r="AK32" s="146"/>
      <c r="AL32" s="145"/>
      <c r="AM32" s="146"/>
      <c r="AP32" s="35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5"/>
      <c r="BI32" s="35"/>
      <c r="BJ32" s="35"/>
      <c r="BK32" s="35"/>
    </row>
    <row r="33" spans="1:6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</row>
    <row r="34" spans="1:63" ht="18" customHeight="1">
      <c r="A34" s="3"/>
      <c r="B34" s="87" t="s">
        <v>51</v>
      </c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</row>
    <row r="35" spans="1:63" ht="18" customHeight="1" thickBot="1">
      <c r="A35" s="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</row>
    <row r="36" spans="1:63" ht="18" customHeight="1">
      <c r="A36" s="3"/>
      <c r="B36" s="34"/>
      <c r="C36" s="34"/>
      <c r="D36" s="120" t="s">
        <v>24</v>
      </c>
      <c r="E36" s="121"/>
      <c r="F36" s="121"/>
      <c r="G36" s="121"/>
      <c r="H36" s="121"/>
      <c r="I36" s="122"/>
      <c r="J36" s="126" t="s">
        <v>23</v>
      </c>
      <c r="K36" s="127"/>
      <c r="L36" s="132" t="s">
        <v>25</v>
      </c>
      <c r="M36" s="133"/>
      <c r="N36" s="133"/>
      <c r="O36" s="133"/>
      <c r="P36" s="133"/>
      <c r="Q36" s="133"/>
      <c r="R36" s="133"/>
      <c r="S36" s="134"/>
      <c r="T36" s="135">
        <v>35.6</v>
      </c>
      <c r="U36" s="136"/>
      <c r="V36" s="140">
        <v>38.799999999999997</v>
      </c>
      <c r="W36" s="136"/>
      <c r="X36" s="140">
        <v>32.4</v>
      </c>
      <c r="Y36" s="136"/>
      <c r="Z36" s="140">
        <v>35.5</v>
      </c>
      <c r="AA36" s="136"/>
      <c r="AB36" s="140">
        <v>35.1</v>
      </c>
      <c r="AC36" s="136"/>
      <c r="AD36" s="140">
        <v>37.700000000000003</v>
      </c>
      <c r="AE36" s="136"/>
      <c r="AF36" s="140">
        <v>36.5</v>
      </c>
      <c r="AG36" s="136"/>
      <c r="AH36" s="140">
        <v>34.9</v>
      </c>
      <c r="AI36" s="136"/>
      <c r="AJ36" s="140">
        <v>34.299999999999997</v>
      </c>
      <c r="AK36" s="136"/>
      <c r="AL36" s="140">
        <v>34.1</v>
      </c>
      <c r="AM36" s="141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</row>
    <row r="37" spans="1:63" ht="18" customHeight="1" thickBot="1">
      <c r="A37" s="3"/>
      <c r="B37" s="34"/>
      <c r="C37" s="34"/>
      <c r="D37" s="123"/>
      <c r="E37" s="124"/>
      <c r="F37" s="124"/>
      <c r="G37" s="124"/>
      <c r="H37" s="124"/>
      <c r="I37" s="125"/>
      <c r="J37" s="128"/>
      <c r="K37" s="129"/>
      <c r="L37" s="137" t="s">
        <v>20</v>
      </c>
      <c r="M37" s="138"/>
      <c r="N37" s="138"/>
      <c r="O37" s="138"/>
      <c r="P37" s="138"/>
      <c r="Q37" s="138"/>
      <c r="R37" s="138"/>
      <c r="S37" s="139"/>
      <c r="T37" s="119">
        <v>28.7</v>
      </c>
      <c r="U37" s="113"/>
      <c r="V37" s="112">
        <v>31.5</v>
      </c>
      <c r="W37" s="113"/>
      <c r="X37" s="112">
        <v>26</v>
      </c>
      <c r="Y37" s="113"/>
      <c r="Z37" s="112">
        <v>28.5</v>
      </c>
      <c r="AA37" s="113"/>
      <c r="AB37" s="112">
        <v>28.7</v>
      </c>
      <c r="AC37" s="113"/>
      <c r="AD37" s="112">
        <v>32.5</v>
      </c>
      <c r="AE37" s="113"/>
      <c r="AF37" s="112">
        <v>31.4</v>
      </c>
      <c r="AG37" s="113"/>
      <c r="AH37" s="112">
        <v>30.2</v>
      </c>
      <c r="AI37" s="113"/>
      <c r="AJ37" s="112">
        <v>29.2</v>
      </c>
      <c r="AK37" s="113"/>
      <c r="AL37" s="112">
        <v>29.1</v>
      </c>
      <c r="AM37" s="117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3" ht="18" customHeight="1">
      <c r="A38" s="3"/>
      <c r="B38" s="34"/>
      <c r="C38" s="34"/>
      <c r="D38" s="120" t="s">
        <v>22</v>
      </c>
      <c r="E38" s="121"/>
      <c r="F38" s="121"/>
      <c r="G38" s="121"/>
      <c r="H38" s="121"/>
      <c r="I38" s="122"/>
      <c r="J38" s="128"/>
      <c r="K38" s="129"/>
      <c r="L38" s="132" t="s">
        <v>21</v>
      </c>
      <c r="M38" s="133"/>
      <c r="N38" s="133"/>
      <c r="O38" s="133"/>
      <c r="P38" s="133"/>
      <c r="Q38" s="133"/>
      <c r="R38" s="133"/>
      <c r="S38" s="134"/>
      <c r="T38" s="119">
        <v>34.799999999999997</v>
      </c>
      <c r="U38" s="113"/>
      <c r="V38" s="112">
        <v>32.4</v>
      </c>
      <c r="W38" s="113"/>
      <c r="X38" s="112">
        <v>39</v>
      </c>
      <c r="Y38" s="113"/>
      <c r="Z38" s="112">
        <v>38.5</v>
      </c>
      <c r="AA38" s="113"/>
      <c r="AB38" s="112">
        <v>35.6</v>
      </c>
      <c r="AC38" s="113"/>
      <c r="AD38" s="112">
        <v>35.4</v>
      </c>
      <c r="AE38" s="113"/>
      <c r="AF38" s="112">
        <v>34.4</v>
      </c>
      <c r="AG38" s="113"/>
      <c r="AH38" s="112">
        <v>32.700000000000003</v>
      </c>
      <c r="AI38" s="113"/>
      <c r="AJ38" s="112">
        <v>33.9</v>
      </c>
      <c r="AK38" s="113"/>
      <c r="AL38" s="112">
        <v>33.799999999999997</v>
      </c>
      <c r="AM38" s="117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3" ht="18" customHeight="1" thickBot="1">
      <c r="A39" s="3"/>
      <c r="B39" s="34"/>
      <c r="C39" s="34"/>
      <c r="D39" s="123"/>
      <c r="E39" s="124"/>
      <c r="F39" s="124"/>
      <c r="G39" s="124"/>
      <c r="H39" s="124"/>
      <c r="I39" s="125"/>
      <c r="J39" s="130"/>
      <c r="K39" s="131"/>
      <c r="L39" s="137" t="s">
        <v>20</v>
      </c>
      <c r="M39" s="138"/>
      <c r="N39" s="138"/>
      <c r="O39" s="138"/>
      <c r="P39" s="138"/>
      <c r="Q39" s="138"/>
      <c r="R39" s="138"/>
      <c r="S39" s="139"/>
      <c r="T39" s="118">
        <v>28.3</v>
      </c>
      <c r="U39" s="116"/>
      <c r="V39" s="114">
        <v>26.2</v>
      </c>
      <c r="W39" s="116"/>
      <c r="X39" s="114">
        <v>31</v>
      </c>
      <c r="Y39" s="116"/>
      <c r="Z39" s="114">
        <v>31.4</v>
      </c>
      <c r="AA39" s="116"/>
      <c r="AB39" s="114">
        <v>29.3</v>
      </c>
      <c r="AC39" s="116"/>
      <c r="AD39" s="114">
        <v>30.1</v>
      </c>
      <c r="AE39" s="116"/>
      <c r="AF39" s="114">
        <v>29.3</v>
      </c>
      <c r="AG39" s="116"/>
      <c r="AH39" s="114">
        <v>28</v>
      </c>
      <c r="AI39" s="116"/>
      <c r="AJ39" s="114">
        <v>29.1</v>
      </c>
      <c r="AK39" s="116"/>
      <c r="AL39" s="114">
        <v>28.5</v>
      </c>
      <c r="AM39" s="11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3" ht="18.95" customHeight="1" thickBot="1">
      <c r="A40" s="92"/>
      <c r="B40" s="93"/>
      <c r="C40" s="94"/>
      <c r="D40" s="33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1"/>
      <c r="P40" s="99">
        <v>1</v>
      </c>
      <c r="Q40" s="100"/>
      <c r="R40" s="100"/>
      <c r="S40" s="101"/>
      <c r="T40" s="110">
        <f>(T36-T37)/T37*100</f>
        <v>24.041811846689903</v>
      </c>
      <c r="U40" s="111"/>
      <c r="V40" s="110">
        <f>(V36-V37)/V37*100</f>
        <v>23.174603174603163</v>
      </c>
      <c r="W40" s="111"/>
      <c r="X40" s="110">
        <f>(X36-X37)/X37*100</f>
        <v>24.61538461538461</v>
      </c>
      <c r="Y40" s="111"/>
      <c r="Z40" s="110">
        <f>(Z36-Z37)/Z37*100</f>
        <v>24.561403508771928</v>
      </c>
      <c r="AA40" s="111"/>
      <c r="AB40" s="110">
        <f>(AB36-AB37)/AB37*100</f>
        <v>22.29965156794426</v>
      </c>
      <c r="AC40" s="111"/>
      <c r="AD40" s="110">
        <f>(AD36-AD37)/AD37*100</f>
        <v>16.000000000000007</v>
      </c>
      <c r="AE40" s="111"/>
      <c r="AF40" s="110">
        <f>(AF36-AF37)/AF37*100</f>
        <v>16.242038216560513</v>
      </c>
      <c r="AG40" s="111"/>
      <c r="AH40" s="110">
        <f>(AH36-AH37)/AH37*100</f>
        <v>15.562913907284766</v>
      </c>
      <c r="AI40" s="111"/>
      <c r="AJ40" s="110">
        <f>(AJ36-AJ37)/AJ37*100</f>
        <v>17.465753424657528</v>
      </c>
      <c r="AK40" s="111"/>
      <c r="AL40" s="110">
        <f>(AL36-AL37)/AL37*100</f>
        <v>17.182130584192439</v>
      </c>
      <c r="AM40" s="111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</row>
    <row r="41" spans="1:63" ht="18.95" customHeight="1" thickBot="1">
      <c r="A41" s="77"/>
      <c r="B41" s="78"/>
      <c r="C41" s="79"/>
      <c r="D41" s="77" t="s">
        <v>19</v>
      </c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9"/>
      <c r="P41" s="99">
        <v>2</v>
      </c>
      <c r="Q41" s="100"/>
      <c r="R41" s="100"/>
      <c r="S41" s="101"/>
      <c r="T41" s="110">
        <f>(T38-T39)/T39*100</f>
        <v>22.968197879858643</v>
      </c>
      <c r="U41" s="111"/>
      <c r="V41" s="110">
        <f>(V38-V39)/V39*100</f>
        <v>23.664122137404579</v>
      </c>
      <c r="W41" s="111"/>
      <c r="X41" s="110">
        <f>(X38-X39)/X39*100</f>
        <v>25.806451612903224</v>
      </c>
      <c r="Y41" s="111"/>
      <c r="Z41" s="110">
        <f>(Z38-Z39)/Z39*100</f>
        <v>22.611464968152873</v>
      </c>
      <c r="AA41" s="111"/>
      <c r="AB41" s="110">
        <f>(AB38-AB39)/AB39*100</f>
        <v>21.501706484641637</v>
      </c>
      <c r="AC41" s="111"/>
      <c r="AD41" s="110">
        <f>(AD38-AD39)/AD39*100</f>
        <v>17.6079734219269</v>
      </c>
      <c r="AE41" s="111"/>
      <c r="AF41" s="110">
        <f>(AF38-AF39)/AF39*100</f>
        <v>17.406143344709889</v>
      </c>
      <c r="AG41" s="111"/>
      <c r="AH41" s="110">
        <f>(AH38-AH39)/AH39*100</f>
        <v>16.785714285714295</v>
      </c>
      <c r="AI41" s="111"/>
      <c r="AJ41" s="110">
        <f>(AJ38-AJ39)/AJ39*100</f>
        <v>16.49484536082473</v>
      </c>
      <c r="AK41" s="111"/>
      <c r="AL41" s="110">
        <f>(AL38-AL39)/AL39*100</f>
        <v>18.596491228070168</v>
      </c>
      <c r="AM41" s="111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</row>
    <row r="42" spans="1:63" ht="18.95" customHeight="1" thickBot="1">
      <c r="A42" s="142"/>
      <c r="B42" s="85"/>
      <c r="C42" s="86"/>
      <c r="D42" s="77" t="s">
        <v>18</v>
      </c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9"/>
      <c r="P42" s="99">
        <v>3</v>
      </c>
      <c r="Q42" s="100"/>
      <c r="R42" s="100"/>
      <c r="S42" s="101"/>
      <c r="T42" s="108"/>
      <c r="U42" s="109"/>
      <c r="V42" s="108"/>
      <c r="W42" s="109"/>
      <c r="X42" s="108"/>
      <c r="Y42" s="109"/>
      <c r="Z42" s="108"/>
      <c r="AA42" s="109"/>
      <c r="AB42" s="108"/>
      <c r="AC42" s="109"/>
      <c r="AD42" s="108"/>
      <c r="AE42" s="109"/>
      <c r="AF42" s="108"/>
      <c r="AG42" s="109"/>
      <c r="AH42" s="108"/>
      <c r="AI42" s="109"/>
      <c r="AJ42" s="108"/>
      <c r="AK42" s="109"/>
      <c r="AL42" s="108"/>
      <c r="AM42" s="109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</row>
    <row r="43" spans="1:63" ht="18.95" customHeight="1" thickBot="1">
      <c r="A43" s="102">
        <v>43938</v>
      </c>
      <c r="B43" s="103"/>
      <c r="C43" s="104"/>
      <c r="D43" s="77" t="s">
        <v>17</v>
      </c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9"/>
      <c r="P43" s="99">
        <v>4</v>
      </c>
      <c r="Q43" s="100"/>
      <c r="R43" s="100"/>
      <c r="S43" s="101"/>
      <c r="T43" s="108"/>
      <c r="U43" s="109"/>
      <c r="V43" s="108"/>
      <c r="W43" s="109"/>
      <c r="X43" s="108"/>
      <c r="Y43" s="109"/>
      <c r="Z43" s="108"/>
      <c r="AA43" s="109"/>
      <c r="AB43" s="108"/>
      <c r="AC43" s="109"/>
      <c r="AD43" s="108"/>
      <c r="AE43" s="109"/>
      <c r="AF43" s="108"/>
      <c r="AG43" s="109"/>
      <c r="AH43" s="108"/>
      <c r="AI43" s="109"/>
      <c r="AJ43" s="108"/>
      <c r="AK43" s="109"/>
      <c r="AL43" s="108"/>
      <c r="AM43" s="109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</row>
    <row r="44" spans="1:63" ht="18.95" customHeight="1" thickBot="1">
      <c r="A44" s="105"/>
      <c r="B44" s="106"/>
      <c r="C44" s="107"/>
      <c r="D44" s="84" t="s">
        <v>16</v>
      </c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6"/>
      <c r="P44" s="99" t="s">
        <v>15</v>
      </c>
      <c r="Q44" s="100"/>
      <c r="R44" s="100"/>
      <c r="S44" s="101"/>
      <c r="T44" s="97">
        <f>(T40+T41)/2</f>
        <v>23.505004863274273</v>
      </c>
      <c r="U44" s="98"/>
      <c r="V44" s="97">
        <f>(V40+V41)/2</f>
        <v>23.419362656003869</v>
      </c>
      <c r="W44" s="98"/>
      <c r="X44" s="97">
        <f>(X40+X41)/2</f>
        <v>25.210918114143915</v>
      </c>
      <c r="Y44" s="98"/>
      <c r="Z44" s="97">
        <f>(Z40+Z41)/2</f>
        <v>23.586434238462402</v>
      </c>
      <c r="AA44" s="98"/>
      <c r="AB44" s="97">
        <f>(AB40+AB41)/2</f>
        <v>21.900679026292948</v>
      </c>
      <c r="AC44" s="98"/>
      <c r="AD44" s="97">
        <f>(AD40+AD41)/2</f>
        <v>16.803986710963454</v>
      </c>
      <c r="AE44" s="98"/>
      <c r="AF44" s="97">
        <f>(AF40+AF41)/2</f>
        <v>16.824090780635203</v>
      </c>
      <c r="AG44" s="98"/>
      <c r="AH44" s="97">
        <f>(AH40+AH41)/2</f>
        <v>16.174314096499529</v>
      </c>
      <c r="AI44" s="98"/>
      <c r="AJ44" s="97">
        <f>(AJ40+AJ41)/2</f>
        <v>16.980299392741131</v>
      </c>
      <c r="AK44" s="98"/>
      <c r="AL44" s="97">
        <f>(AL40+AL41)/2</f>
        <v>17.889310906131303</v>
      </c>
      <c r="AM44" s="98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</row>
    <row r="45" spans="1:63" ht="18.95" customHeight="1" thickBot="1">
      <c r="A45" s="27"/>
      <c r="B45" s="4"/>
      <c r="C45" s="25"/>
      <c r="D45" s="92" t="s">
        <v>14</v>
      </c>
      <c r="E45" s="93"/>
      <c r="F45" s="93"/>
      <c r="G45" s="93"/>
      <c r="H45" s="94"/>
      <c r="I45" s="99" t="s">
        <v>13</v>
      </c>
      <c r="J45" s="100"/>
      <c r="K45" s="100"/>
      <c r="L45" s="100"/>
      <c r="M45" s="100"/>
      <c r="N45" s="100"/>
      <c r="O45" s="101"/>
      <c r="P45" s="99" t="s">
        <v>12</v>
      </c>
      <c r="Q45" s="100"/>
      <c r="R45" s="100"/>
      <c r="S45" s="101"/>
      <c r="T45" s="95">
        <f>T44*T16</f>
        <v>25.385405252336216</v>
      </c>
      <c r="U45" s="96"/>
      <c r="V45" s="95">
        <f>V44*V16</f>
        <v>26.229686174724336</v>
      </c>
      <c r="W45" s="96"/>
      <c r="X45" s="95">
        <f>X44*X16</f>
        <v>27.227791563275431</v>
      </c>
      <c r="Y45" s="96"/>
      <c r="Z45" s="95">
        <f>Z44*Z16</f>
        <v>27.360263716616384</v>
      </c>
      <c r="AA45" s="96"/>
      <c r="AB45" s="95">
        <f>AB44*AB16</f>
        <v>26.280814831551538</v>
      </c>
      <c r="AC45" s="96"/>
      <c r="AD45" s="95">
        <f>AD44*AD16</f>
        <v>20.668903654485046</v>
      </c>
      <c r="AE45" s="96"/>
      <c r="AF45" s="95">
        <f>AF44*AF16</f>
        <v>21.198354383600357</v>
      </c>
      <c r="AG45" s="96"/>
      <c r="AH45" s="95">
        <f>AH44*AH16</f>
        <v>20.703122043519397</v>
      </c>
      <c r="AI45" s="96"/>
      <c r="AJ45" s="95">
        <f>AJ44*AJ16</f>
        <v>20.885768253071589</v>
      </c>
      <c r="AK45" s="96"/>
      <c r="AL45" s="95">
        <f>AL44*AL16</f>
        <v>21.467173087357562</v>
      </c>
      <c r="AM45" s="96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</row>
    <row r="46" spans="1:63" ht="18.95" customHeight="1" thickBot="1">
      <c r="A46" s="27"/>
      <c r="B46" s="26"/>
      <c r="C46" s="29"/>
      <c r="D46" s="30"/>
      <c r="E46" s="4"/>
      <c r="F46" s="4"/>
      <c r="G46" s="4"/>
      <c r="H46" s="29"/>
      <c r="I46" s="4"/>
      <c r="J46" s="4"/>
      <c r="K46" s="4"/>
      <c r="L46" s="4"/>
      <c r="M46" s="4"/>
      <c r="N46" s="4"/>
      <c r="O46" s="28"/>
      <c r="P46" s="99" t="s">
        <v>12</v>
      </c>
      <c r="Q46" s="100"/>
      <c r="R46" s="100"/>
      <c r="S46" s="101"/>
      <c r="T46" s="95">
        <f>T45-T17</f>
        <v>9.985405252336216</v>
      </c>
      <c r="U46" s="96"/>
      <c r="V46" s="95">
        <f>V45-V17</f>
        <v>10.329686174724335</v>
      </c>
      <c r="W46" s="96"/>
      <c r="X46" s="95">
        <f>X45-X17</f>
        <v>11.927791563275431</v>
      </c>
      <c r="Y46" s="96"/>
      <c r="Z46" s="95">
        <f>Z45-Z17</f>
        <v>10.860263716616384</v>
      </c>
      <c r="AA46" s="96"/>
      <c r="AB46" s="95">
        <f>AB45-AB17</f>
        <v>9.2808148315515382</v>
      </c>
      <c r="AC46" s="96"/>
      <c r="AD46" s="95">
        <f>AD45-AD17</f>
        <v>3.168903654485046</v>
      </c>
      <c r="AE46" s="96"/>
      <c r="AF46" s="95">
        <f>AF45-AF17</f>
        <v>3.7983543836003584</v>
      </c>
      <c r="AG46" s="96"/>
      <c r="AH46" s="95">
        <f>AH45-AH17</f>
        <v>3.303122043519398</v>
      </c>
      <c r="AI46" s="96"/>
      <c r="AJ46" s="95">
        <f>AJ45-AJ17</f>
        <v>4.5857682530715884</v>
      </c>
      <c r="AK46" s="96"/>
      <c r="AL46" s="95">
        <f>AL45-AL17</f>
        <v>4.8671730873575605</v>
      </c>
      <c r="AM46" s="96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</row>
    <row r="47" spans="1:63" ht="18.95" customHeight="1">
      <c r="A47" s="27"/>
      <c r="B47" s="26"/>
      <c r="C47" s="25"/>
      <c r="D47" s="77" t="s">
        <v>11</v>
      </c>
      <c r="E47" s="78"/>
      <c r="F47" s="78"/>
      <c r="G47" s="78"/>
      <c r="H47" s="79"/>
      <c r="I47" s="77" t="s">
        <v>10</v>
      </c>
      <c r="J47" s="78"/>
      <c r="K47" s="78"/>
      <c r="L47" s="78"/>
      <c r="M47" s="78"/>
      <c r="N47" s="78"/>
      <c r="O47" s="79"/>
      <c r="P47" s="92" t="s">
        <v>9</v>
      </c>
      <c r="Q47" s="93"/>
      <c r="R47" s="93"/>
      <c r="S47" s="94"/>
      <c r="T47" s="80">
        <f>T46</f>
        <v>9.985405252336216</v>
      </c>
      <c r="U47" s="81"/>
      <c r="V47" s="80">
        <f>T47+V46</f>
        <v>20.315091427060551</v>
      </c>
      <c r="W47" s="81"/>
      <c r="X47" s="80">
        <f>V47+X46</f>
        <v>32.242882990335985</v>
      </c>
      <c r="Y47" s="81"/>
      <c r="Z47" s="80">
        <f>X47+Z46</f>
        <v>43.103146706952373</v>
      </c>
      <c r="AA47" s="81"/>
      <c r="AB47" s="80">
        <f>Z47+AB46</f>
        <v>52.383961538503911</v>
      </c>
      <c r="AC47" s="81"/>
      <c r="AD47" s="80">
        <f>AB47+AD46</f>
        <v>55.552865192988961</v>
      </c>
      <c r="AE47" s="81"/>
      <c r="AF47" s="80">
        <f>AD47+AF46</f>
        <v>59.351219576589315</v>
      </c>
      <c r="AG47" s="81"/>
      <c r="AH47" s="80">
        <f>AF47+AH46</f>
        <v>62.65434162010871</v>
      </c>
      <c r="AI47" s="81"/>
      <c r="AJ47" s="80">
        <f>AH47+AJ46</f>
        <v>67.240109873180302</v>
      </c>
      <c r="AK47" s="81"/>
      <c r="AL47" s="80">
        <f>AJ47+AL46</f>
        <v>72.107282960537859</v>
      </c>
      <c r="AM47" s="81"/>
    </row>
    <row r="48" spans="1:63" ht="18.95" customHeight="1" thickBot="1">
      <c r="A48" s="24"/>
      <c r="B48" s="6"/>
      <c r="C48" s="22"/>
      <c r="D48" s="23"/>
      <c r="E48" s="6"/>
      <c r="F48" s="6"/>
      <c r="G48" s="6"/>
      <c r="H48" s="22"/>
      <c r="I48" s="6"/>
      <c r="J48" s="6"/>
      <c r="K48" s="6"/>
      <c r="L48" s="6"/>
      <c r="M48" s="6"/>
      <c r="N48" s="6"/>
      <c r="O48" s="21"/>
      <c r="P48" s="84" t="s">
        <v>8</v>
      </c>
      <c r="Q48" s="85"/>
      <c r="R48" s="85"/>
      <c r="S48" s="86"/>
      <c r="T48" s="82"/>
      <c r="U48" s="83"/>
      <c r="V48" s="82"/>
      <c r="W48" s="83"/>
      <c r="X48" s="82"/>
      <c r="Y48" s="83"/>
      <c r="Z48" s="82"/>
      <c r="AA48" s="83"/>
      <c r="AB48" s="82"/>
      <c r="AC48" s="83"/>
      <c r="AD48" s="82"/>
      <c r="AE48" s="83"/>
      <c r="AF48" s="82"/>
      <c r="AG48" s="83"/>
      <c r="AH48" s="82"/>
      <c r="AI48" s="83"/>
      <c r="AJ48" s="82"/>
      <c r="AK48" s="83"/>
      <c r="AL48" s="82"/>
      <c r="AM48" s="83"/>
    </row>
    <row r="49" spans="1:3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">
      <c r="A50" s="3"/>
      <c r="B50" s="87" t="s">
        <v>81</v>
      </c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</row>
    <row r="51" spans="1:39" ht="15.75" thickBot="1">
      <c r="A51" s="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ht="18" customHeight="1">
      <c r="A52" s="3"/>
      <c r="B52" s="34"/>
      <c r="C52" s="34"/>
      <c r="D52" s="120" t="s">
        <v>24</v>
      </c>
      <c r="E52" s="121"/>
      <c r="F52" s="121"/>
      <c r="G52" s="121"/>
      <c r="H52" s="121"/>
      <c r="I52" s="122"/>
      <c r="J52" s="126" t="s">
        <v>23</v>
      </c>
      <c r="K52" s="127"/>
      <c r="L52" s="132" t="s">
        <v>21</v>
      </c>
      <c r="M52" s="133"/>
      <c r="N52" s="133"/>
      <c r="O52" s="133"/>
      <c r="P52" s="133"/>
      <c r="Q52" s="133"/>
      <c r="R52" s="133"/>
      <c r="S52" s="134"/>
      <c r="T52" s="135">
        <v>33.799999999999997</v>
      </c>
      <c r="U52" s="136"/>
      <c r="V52" s="140">
        <v>33.6</v>
      </c>
      <c r="W52" s="136"/>
      <c r="X52" s="140">
        <v>35.9</v>
      </c>
      <c r="Y52" s="136"/>
      <c r="Z52" s="140">
        <v>37.200000000000003</v>
      </c>
      <c r="AA52" s="136"/>
      <c r="AB52" s="140">
        <v>38.799999999999997</v>
      </c>
      <c r="AC52" s="136"/>
      <c r="AD52" s="140">
        <v>34.299999999999997</v>
      </c>
      <c r="AE52" s="136"/>
      <c r="AF52" s="140">
        <v>36.9</v>
      </c>
      <c r="AG52" s="136"/>
      <c r="AH52" s="140">
        <v>34.9</v>
      </c>
      <c r="AI52" s="136"/>
      <c r="AJ52" s="140">
        <v>30.9</v>
      </c>
      <c r="AK52" s="136"/>
      <c r="AL52" s="140">
        <v>36.200000000000003</v>
      </c>
      <c r="AM52" s="141"/>
    </row>
    <row r="53" spans="1:39" ht="18" customHeight="1" thickBot="1">
      <c r="A53" s="3"/>
      <c r="B53" s="34"/>
      <c r="C53" s="34"/>
      <c r="D53" s="123"/>
      <c r="E53" s="124"/>
      <c r="F53" s="124"/>
      <c r="G53" s="124"/>
      <c r="H53" s="124"/>
      <c r="I53" s="125"/>
      <c r="J53" s="128"/>
      <c r="K53" s="129"/>
      <c r="L53" s="137" t="s">
        <v>20</v>
      </c>
      <c r="M53" s="138"/>
      <c r="N53" s="138"/>
      <c r="O53" s="138"/>
      <c r="P53" s="138"/>
      <c r="Q53" s="138"/>
      <c r="R53" s="138"/>
      <c r="S53" s="139"/>
      <c r="T53" s="119">
        <v>28.2</v>
      </c>
      <c r="U53" s="113"/>
      <c r="V53" s="112">
        <v>27.8</v>
      </c>
      <c r="W53" s="113"/>
      <c r="X53" s="112">
        <v>29.3</v>
      </c>
      <c r="Y53" s="113"/>
      <c r="Z53" s="112">
        <v>30.3</v>
      </c>
      <c r="AA53" s="113"/>
      <c r="AB53" s="112">
        <v>31.8</v>
      </c>
      <c r="AC53" s="113"/>
      <c r="AD53" s="112">
        <v>29.5</v>
      </c>
      <c r="AE53" s="113"/>
      <c r="AF53" s="112">
        <v>31.4</v>
      </c>
      <c r="AG53" s="113"/>
      <c r="AH53" s="112">
        <v>30.2</v>
      </c>
      <c r="AI53" s="113"/>
      <c r="AJ53" s="112">
        <v>26.3</v>
      </c>
      <c r="AK53" s="113"/>
      <c r="AL53" s="112">
        <v>31</v>
      </c>
      <c r="AM53" s="117"/>
    </row>
    <row r="54" spans="1:39" ht="18" customHeight="1">
      <c r="A54" s="3"/>
      <c r="B54" s="34"/>
      <c r="C54" s="34"/>
      <c r="D54" s="120" t="s">
        <v>22</v>
      </c>
      <c r="E54" s="121"/>
      <c r="F54" s="121"/>
      <c r="G54" s="121"/>
      <c r="H54" s="121"/>
      <c r="I54" s="122"/>
      <c r="J54" s="128"/>
      <c r="K54" s="129"/>
      <c r="L54" s="132" t="s">
        <v>21</v>
      </c>
      <c r="M54" s="133"/>
      <c r="N54" s="133"/>
      <c r="O54" s="133"/>
      <c r="P54" s="133"/>
      <c r="Q54" s="133"/>
      <c r="R54" s="133"/>
      <c r="S54" s="134"/>
      <c r="T54" s="119">
        <v>34.1</v>
      </c>
      <c r="U54" s="113"/>
      <c r="V54" s="112">
        <v>36.5</v>
      </c>
      <c r="W54" s="113"/>
      <c r="X54" s="112">
        <v>31.3</v>
      </c>
      <c r="Y54" s="113"/>
      <c r="Z54" s="112">
        <v>33.200000000000003</v>
      </c>
      <c r="AA54" s="113"/>
      <c r="AB54" s="112">
        <v>37.799999999999997</v>
      </c>
      <c r="AC54" s="113"/>
      <c r="AD54" s="112">
        <v>32</v>
      </c>
      <c r="AE54" s="113"/>
      <c r="AF54" s="112">
        <v>30.8</v>
      </c>
      <c r="AG54" s="113"/>
      <c r="AH54" s="112">
        <v>34.1</v>
      </c>
      <c r="AI54" s="113"/>
      <c r="AJ54" s="112">
        <v>32.799999999999997</v>
      </c>
      <c r="AK54" s="113"/>
      <c r="AL54" s="112">
        <v>37.1</v>
      </c>
      <c r="AM54" s="117"/>
    </row>
    <row r="55" spans="1:39" ht="18" customHeight="1" thickBot="1">
      <c r="A55" s="3"/>
      <c r="B55" s="3"/>
      <c r="C55" s="3"/>
      <c r="D55" s="123"/>
      <c r="E55" s="124"/>
      <c r="F55" s="124"/>
      <c r="G55" s="124"/>
      <c r="H55" s="124"/>
      <c r="I55" s="125"/>
      <c r="J55" s="130"/>
      <c r="K55" s="131"/>
      <c r="L55" s="137" t="s">
        <v>20</v>
      </c>
      <c r="M55" s="138"/>
      <c r="N55" s="138"/>
      <c r="O55" s="138"/>
      <c r="P55" s="138"/>
      <c r="Q55" s="138"/>
      <c r="R55" s="138"/>
      <c r="S55" s="139"/>
      <c r="T55" s="118">
        <v>28.3</v>
      </c>
      <c r="U55" s="116"/>
      <c r="V55" s="114">
        <v>30.3</v>
      </c>
      <c r="W55" s="116"/>
      <c r="X55" s="114">
        <v>25.3</v>
      </c>
      <c r="Y55" s="116"/>
      <c r="Z55" s="114">
        <v>27.3</v>
      </c>
      <c r="AA55" s="116"/>
      <c r="AB55" s="114">
        <v>31.2</v>
      </c>
      <c r="AC55" s="116"/>
      <c r="AD55" s="114">
        <v>27.1</v>
      </c>
      <c r="AE55" s="116"/>
      <c r="AF55" s="114">
        <v>26.4</v>
      </c>
      <c r="AG55" s="116"/>
      <c r="AH55" s="114">
        <v>29.1</v>
      </c>
      <c r="AI55" s="116"/>
      <c r="AJ55" s="114">
        <v>28.3</v>
      </c>
      <c r="AK55" s="116"/>
      <c r="AL55" s="114">
        <v>31.4</v>
      </c>
      <c r="AM55" s="115"/>
    </row>
    <row r="56" spans="1:39" ht="18.95" customHeight="1" thickBot="1">
      <c r="A56" s="92"/>
      <c r="B56" s="93"/>
      <c r="C56" s="94"/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1"/>
      <c r="P56" s="99">
        <v>1</v>
      </c>
      <c r="Q56" s="100"/>
      <c r="R56" s="100"/>
      <c r="S56" s="101"/>
      <c r="T56" s="110">
        <f>(T52-T53)/T53*100</f>
        <v>19.858156028368786</v>
      </c>
      <c r="U56" s="111"/>
      <c r="V56" s="110">
        <f>(V52-V53)/V53*100</f>
        <v>20.863309352517987</v>
      </c>
      <c r="W56" s="111"/>
      <c r="X56" s="110">
        <f>(X52-X53)/X53*100</f>
        <v>22.525597269624566</v>
      </c>
      <c r="Y56" s="111"/>
      <c r="Z56" s="110">
        <f>(Z52-Z53)/Z53*100</f>
        <v>22.772277227722778</v>
      </c>
      <c r="AA56" s="111"/>
      <c r="AB56" s="110">
        <f>(AB52-AB53)/AB53*100</f>
        <v>22.01257861635219</v>
      </c>
      <c r="AC56" s="111"/>
      <c r="AD56" s="110">
        <f>(AD52-AD53)/AD53*100</f>
        <v>16.271186440677958</v>
      </c>
      <c r="AE56" s="111"/>
      <c r="AF56" s="110">
        <f>(AF52-AF53)/AF53*100</f>
        <v>17.515923566878982</v>
      </c>
      <c r="AG56" s="111"/>
      <c r="AH56" s="110">
        <f>(AH52-AH53)/AH53*100</f>
        <v>15.562913907284766</v>
      </c>
      <c r="AI56" s="111"/>
      <c r="AJ56" s="110">
        <f>(AJ52-AJ53)/AJ53*100</f>
        <v>17.490494296577939</v>
      </c>
      <c r="AK56" s="111"/>
      <c r="AL56" s="110">
        <f>(AL52-AL53)/AL53*100</f>
        <v>16.774193548387107</v>
      </c>
      <c r="AM56" s="111"/>
    </row>
    <row r="57" spans="1:39" ht="18.95" customHeight="1" thickBot="1">
      <c r="A57" s="77"/>
      <c r="B57" s="78"/>
      <c r="C57" s="79"/>
      <c r="D57" s="77" t="s">
        <v>19</v>
      </c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9"/>
      <c r="P57" s="99">
        <v>2</v>
      </c>
      <c r="Q57" s="100"/>
      <c r="R57" s="100"/>
      <c r="S57" s="101"/>
      <c r="T57" s="110">
        <f>(T54-T55)/T55*100</f>
        <v>20.49469964664311</v>
      </c>
      <c r="U57" s="111"/>
      <c r="V57" s="110">
        <f>(V54-V55)/V55*100</f>
        <v>20.46204620462046</v>
      </c>
      <c r="W57" s="111"/>
      <c r="X57" s="110">
        <f>(X54-X55)/X55*100</f>
        <v>23.715415019762844</v>
      </c>
      <c r="Y57" s="111"/>
      <c r="Z57" s="110">
        <f>(Z54-Z55)/Z55*100</f>
        <v>21.611721611721617</v>
      </c>
      <c r="AA57" s="111"/>
      <c r="AB57" s="110">
        <f>(AB54-AB55)/AB55*100</f>
        <v>21.15384615384615</v>
      </c>
      <c r="AC57" s="111"/>
      <c r="AD57" s="110">
        <f>(AD54-AD55)/AD55*100</f>
        <v>18.08118081180811</v>
      </c>
      <c r="AE57" s="111"/>
      <c r="AF57" s="110">
        <f>(AF54-AF55)/AF55*100</f>
        <v>16.666666666666679</v>
      </c>
      <c r="AG57" s="111"/>
      <c r="AH57" s="110">
        <f>(AH54-AH55)/AH55*100</f>
        <v>17.182130584192439</v>
      </c>
      <c r="AI57" s="111"/>
      <c r="AJ57" s="110">
        <f>(AJ54-AJ55)/AJ55*100</f>
        <v>15.901060070671367</v>
      </c>
      <c r="AK57" s="111"/>
      <c r="AL57" s="110">
        <f>(AL54-AL55)/AL55*100</f>
        <v>18.152866242038225</v>
      </c>
      <c r="AM57" s="111"/>
    </row>
    <row r="58" spans="1:39" ht="18.95" customHeight="1" thickBot="1">
      <c r="A58" s="84"/>
      <c r="B58" s="85"/>
      <c r="C58" s="86"/>
      <c r="D58" s="77" t="s">
        <v>18</v>
      </c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9"/>
      <c r="P58" s="99">
        <v>3</v>
      </c>
      <c r="Q58" s="100"/>
      <c r="R58" s="100"/>
      <c r="S58" s="101"/>
      <c r="T58" s="108"/>
      <c r="U58" s="109"/>
      <c r="V58" s="108"/>
      <c r="W58" s="109"/>
      <c r="X58" s="108"/>
      <c r="Y58" s="109"/>
      <c r="Z58" s="108"/>
      <c r="AA58" s="109"/>
      <c r="AB58" s="108"/>
      <c r="AC58" s="109"/>
      <c r="AD58" s="108"/>
      <c r="AE58" s="109"/>
      <c r="AF58" s="108"/>
      <c r="AG58" s="109"/>
      <c r="AH58" s="108"/>
      <c r="AI58" s="109"/>
      <c r="AJ58" s="108"/>
      <c r="AK58" s="109"/>
      <c r="AL58" s="108"/>
      <c r="AM58" s="109"/>
    </row>
    <row r="59" spans="1:39" ht="18.95" customHeight="1" thickBot="1">
      <c r="A59" s="102">
        <v>43949</v>
      </c>
      <c r="B59" s="103"/>
      <c r="C59" s="104"/>
      <c r="D59" s="77" t="s">
        <v>17</v>
      </c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9"/>
      <c r="P59" s="99">
        <v>4</v>
      </c>
      <c r="Q59" s="100"/>
      <c r="R59" s="100"/>
      <c r="S59" s="101"/>
      <c r="T59" s="108"/>
      <c r="U59" s="109"/>
      <c r="V59" s="108"/>
      <c r="W59" s="109"/>
      <c r="X59" s="108"/>
      <c r="Y59" s="109"/>
      <c r="Z59" s="108"/>
      <c r="AA59" s="109"/>
      <c r="AB59" s="108"/>
      <c r="AC59" s="109"/>
      <c r="AD59" s="108"/>
      <c r="AE59" s="109"/>
      <c r="AF59" s="108"/>
      <c r="AG59" s="109"/>
      <c r="AH59" s="108"/>
      <c r="AI59" s="109"/>
      <c r="AJ59" s="108"/>
      <c r="AK59" s="109"/>
      <c r="AL59" s="108"/>
      <c r="AM59" s="109"/>
    </row>
    <row r="60" spans="1:39" ht="18.95" customHeight="1" thickBot="1">
      <c r="A60" s="105"/>
      <c r="B60" s="106"/>
      <c r="C60" s="107"/>
      <c r="D60" s="84" t="s">
        <v>16</v>
      </c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6"/>
      <c r="P60" s="99" t="s">
        <v>15</v>
      </c>
      <c r="Q60" s="100"/>
      <c r="R60" s="100"/>
      <c r="S60" s="101"/>
      <c r="T60" s="97">
        <f>(T56+T57)/2</f>
        <v>20.176427837505948</v>
      </c>
      <c r="U60" s="98"/>
      <c r="V60" s="97">
        <f>(V56+V57)/2</f>
        <v>20.662677778569225</v>
      </c>
      <c r="W60" s="98"/>
      <c r="X60" s="97">
        <f>(X56+X57)/2</f>
        <v>23.120506144693707</v>
      </c>
      <c r="Y60" s="98"/>
      <c r="Z60" s="97">
        <f>(Z56+Z57)/2</f>
        <v>22.191999419722197</v>
      </c>
      <c r="AA60" s="98"/>
      <c r="AB60" s="97">
        <f>(AB56+AB57)/2</f>
        <v>21.58321238509917</v>
      </c>
      <c r="AC60" s="98"/>
      <c r="AD60" s="97">
        <f>(AD56+AD57)/2</f>
        <v>17.176183626243034</v>
      </c>
      <c r="AE60" s="98"/>
      <c r="AF60" s="97">
        <f>(AF56+AF57)/2</f>
        <v>17.09129511677283</v>
      </c>
      <c r="AG60" s="98"/>
      <c r="AH60" s="97">
        <f>(AH56+AH57)/2</f>
        <v>16.372522245738601</v>
      </c>
      <c r="AI60" s="98"/>
      <c r="AJ60" s="97">
        <f>(AJ56+AJ57)/2</f>
        <v>16.695777183624653</v>
      </c>
      <c r="AK60" s="98"/>
      <c r="AL60" s="97">
        <f>(AL56+AL57)/2</f>
        <v>17.463529895212666</v>
      </c>
      <c r="AM60" s="98"/>
    </row>
    <row r="61" spans="1:39" ht="18.95" customHeight="1" thickBot="1">
      <c r="A61" s="27"/>
      <c r="B61" s="4"/>
      <c r="C61" s="25"/>
      <c r="D61" s="92" t="s">
        <v>14</v>
      </c>
      <c r="E61" s="93"/>
      <c r="F61" s="93"/>
      <c r="G61" s="93"/>
      <c r="H61" s="94"/>
      <c r="I61" s="99" t="s">
        <v>13</v>
      </c>
      <c r="J61" s="100"/>
      <c r="K61" s="100"/>
      <c r="L61" s="100"/>
      <c r="M61" s="100"/>
      <c r="N61" s="100"/>
      <c r="O61" s="101"/>
      <c r="P61" s="99" t="s">
        <v>12</v>
      </c>
      <c r="Q61" s="100"/>
      <c r="R61" s="100"/>
      <c r="S61" s="101"/>
      <c r="T61" s="95">
        <f>T60*T16</f>
        <v>21.790542064506425</v>
      </c>
      <c r="U61" s="96"/>
      <c r="V61" s="95">
        <f>V60*V16</f>
        <v>23.142199111997535</v>
      </c>
      <c r="W61" s="96"/>
      <c r="X61" s="95">
        <f>X60*X16</f>
        <v>24.970146636269206</v>
      </c>
      <c r="Y61" s="96"/>
      <c r="Z61" s="95">
        <f>Z60*Z16</f>
        <v>25.742719326877747</v>
      </c>
      <c r="AA61" s="96"/>
      <c r="AB61" s="95">
        <f>AB60*AB16</f>
        <v>25.899854862119003</v>
      </c>
      <c r="AC61" s="96"/>
      <c r="AD61" s="95">
        <f>AD60*AD16</f>
        <v>21.126705860278932</v>
      </c>
      <c r="AE61" s="96"/>
      <c r="AF61" s="95">
        <f>AF60*AF16</f>
        <v>21.535031847133766</v>
      </c>
      <c r="AG61" s="96"/>
      <c r="AH61" s="95">
        <f>AH60*AH16</f>
        <v>20.956828474545411</v>
      </c>
      <c r="AI61" s="96"/>
      <c r="AJ61" s="95">
        <f>AJ60*AJ16</f>
        <v>20.535805935858324</v>
      </c>
      <c r="AK61" s="96"/>
      <c r="AL61" s="95">
        <f>AL60*AL16</f>
        <v>20.956235874255199</v>
      </c>
      <c r="AM61" s="96"/>
    </row>
    <row r="62" spans="1:39" ht="18.95" customHeight="1" thickBot="1">
      <c r="A62" s="27"/>
      <c r="B62" s="26"/>
      <c r="C62" s="29"/>
      <c r="D62" s="30"/>
      <c r="E62" s="4"/>
      <c r="F62" s="4"/>
      <c r="G62" s="4"/>
      <c r="H62" s="29"/>
      <c r="I62" s="4"/>
      <c r="J62" s="4"/>
      <c r="K62" s="4"/>
      <c r="L62" s="4"/>
      <c r="M62" s="4"/>
      <c r="N62" s="4"/>
      <c r="O62" s="28"/>
      <c r="P62" s="99" t="s">
        <v>12</v>
      </c>
      <c r="Q62" s="100"/>
      <c r="R62" s="100"/>
      <c r="S62" s="101"/>
      <c r="T62" s="95">
        <f>T61-T17</f>
        <v>6.390542064506425</v>
      </c>
      <c r="U62" s="96"/>
      <c r="V62" s="95">
        <f>V61-V17</f>
        <v>7.2421991119975342</v>
      </c>
      <c r="W62" s="96"/>
      <c r="X62" s="95">
        <f>X61-X17</f>
        <v>9.6701466362692052</v>
      </c>
      <c r="Y62" s="96"/>
      <c r="Z62" s="95">
        <f>Z61-Z17</f>
        <v>9.2427193268777472</v>
      </c>
      <c r="AA62" s="96"/>
      <c r="AB62" s="95">
        <f>AB61-AB17</f>
        <v>8.8998548621190032</v>
      </c>
      <c r="AC62" s="96"/>
      <c r="AD62" s="95">
        <f>AD61-AD17</f>
        <v>3.6267058602789319</v>
      </c>
      <c r="AE62" s="96"/>
      <c r="AF62" s="95">
        <f>AF61-AF17</f>
        <v>4.1350318471337673</v>
      </c>
      <c r="AG62" s="96"/>
      <c r="AH62" s="95">
        <f>AH61-AH17</f>
        <v>3.5568284745454122</v>
      </c>
      <c r="AI62" s="96"/>
      <c r="AJ62" s="95">
        <f>AJ61-AJ17</f>
        <v>4.2358059358583233</v>
      </c>
      <c r="AK62" s="96"/>
      <c r="AL62" s="95">
        <f>AL61-AL17</f>
        <v>4.3562358742551979</v>
      </c>
      <c r="AM62" s="96"/>
    </row>
    <row r="63" spans="1:39" ht="18.95" customHeight="1">
      <c r="A63" s="27"/>
      <c r="B63" s="26"/>
      <c r="C63" s="25"/>
      <c r="D63" s="77" t="s">
        <v>11</v>
      </c>
      <c r="E63" s="78"/>
      <c r="F63" s="78"/>
      <c r="G63" s="78"/>
      <c r="H63" s="79"/>
      <c r="I63" s="77" t="s">
        <v>10</v>
      </c>
      <c r="J63" s="78"/>
      <c r="K63" s="78"/>
      <c r="L63" s="78"/>
      <c r="M63" s="78"/>
      <c r="N63" s="78"/>
      <c r="O63" s="79"/>
      <c r="P63" s="92" t="s">
        <v>9</v>
      </c>
      <c r="Q63" s="93"/>
      <c r="R63" s="93"/>
      <c r="S63" s="94"/>
      <c r="T63" s="80">
        <f>T62</f>
        <v>6.390542064506425</v>
      </c>
      <c r="U63" s="81"/>
      <c r="V63" s="80">
        <f>T63+V62</f>
        <v>13.632741176503959</v>
      </c>
      <c r="W63" s="81"/>
      <c r="X63" s="80">
        <f>V63+X62</f>
        <v>23.302887812773164</v>
      </c>
      <c r="Y63" s="81"/>
      <c r="Z63" s="80">
        <f>X63+Z62</f>
        <v>32.545607139650912</v>
      </c>
      <c r="AA63" s="81"/>
      <c r="AB63" s="80">
        <f>Z63+AB62</f>
        <v>41.445462001769911</v>
      </c>
      <c r="AC63" s="81"/>
      <c r="AD63" s="80">
        <f>AB63+AD62</f>
        <v>45.072167862048843</v>
      </c>
      <c r="AE63" s="81"/>
      <c r="AF63" s="80">
        <f>AD63+AF62</f>
        <v>49.207199709182611</v>
      </c>
      <c r="AG63" s="81"/>
      <c r="AH63" s="80">
        <f>AF63+AH62</f>
        <v>52.764028183728023</v>
      </c>
      <c r="AI63" s="81"/>
      <c r="AJ63" s="80">
        <f>AH63+AJ62</f>
        <v>56.999834119586346</v>
      </c>
      <c r="AK63" s="81"/>
      <c r="AL63" s="80">
        <f>AJ63+AL62</f>
        <v>61.356069993841544</v>
      </c>
      <c r="AM63" s="81"/>
    </row>
    <row r="64" spans="1:39" ht="18.95" customHeight="1" thickBot="1">
      <c r="A64" s="24"/>
      <c r="B64" s="6"/>
      <c r="C64" s="22"/>
      <c r="D64" s="23"/>
      <c r="E64" s="6"/>
      <c r="F64" s="6"/>
      <c r="G64" s="6"/>
      <c r="H64" s="22"/>
      <c r="I64" s="6"/>
      <c r="J64" s="6"/>
      <c r="K64" s="6"/>
      <c r="L64" s="6"/>
      <c r="M64" s="6"/>
      <c r="N64" s="6"/>
      <c r="O64" s="21"/>
      <c r="P64" s="84" t="s">
        <v>8</v>
      </c>
      <c r="Q64" s="85"/>
      <c r="R64" s="85"/>
      <c r="S64" s="86"/>
      <c r="T64" s="82"/>
      <c r="U64" s="83"/>
      <c r="V64" s="82"/>
      <c r="W64" s="83"/>
      <c r="X64" s="82"/>
      <c r="Y64" s="83"/>
      <c r="Z64" s="82"/>
      <c r="AA64" s="83"/>
      <c r="AB64" s="82"/>
      <c r="AC64" s="83"/>
      <c r="AD64" s="82"/>
      <c r="AE64" s="83"/>
      <c r="AF64" s="82"/>
      <c r="AG64" s="83"/>
      <c r="AH64" s="82"/>
      <c r="AI64" s="83"/>
      <c r="AJ64" s="82"/>
      <c r="AK64" s="83"/>
      <c r="AL64" s="82"/>
      <c r="AM64" s="83"/>
    </row>
    <row r="65" spans="1:39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>
      <c r="A66" s="3"/>
      <c r="B66" s="87" t="s">
        <v>46</v>
      </c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</row>
    <row r="67" spans="1:39" ht="11.25" customHeight="1" thickBot="1">
      <c r="A67" s="3"/>
      <c r="B67" s="3"/>
      <c r="C67" s="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3"/>
      <c r="AK67" s="3"/>
      <c r="AL67" s="3"/>
      <c r="AM67" s="3"/>
    </row>
    <row r="68" spans="1:39">
      <c r="A68" s="88" t="s">
        <v>7</v>
      </c>
      <c r="B68" s="89"/>
      <c r="C68" s="71">
        <v>29</v>
      </c>
      <c r="D68" s="71">
        <v>30</v>
      </c>
      <c r="E68" s="71">
        <v>31</v>
      </c>
      <c r="F68" s="71">
        <v>1</v>
      </c>
      <c r="G68" s="71">
        <v>2</v>
      </c>
      <c r="H68" s="71">
        <v>3</v>
      </c>
      <c r="I68" s="71">
        <v>4</v>
      </c>
      <c r="J68" s="71">
        <v>5</v>
      </c>
      <c r="K68" s="71">
        <v>6</v>
      </c>
      <c r="L68" s="71">
        <v>7</v>
      </c>
      <c r="M68" s="71">
        <v>8</v>
      </c>
      <c r="N68" s="69" t="s">
        <v>6</v>
      </c>
      <c r="O68" s="70"/>
      <c r="P68" s="71">
        <v>9</v>
      </c>
      <c r="Q68" s="71">
        <v>10</v>
      </c>
      <c r="R68" s="71">
        <v>11</v>
      </c>
      <c r="S68" s="71">
        <v>12</v>
      </c>
      <c r="T68" s="71">
        <v>13</v>
      </c>
      <c r="U68" s="71">
        <v>14</v>
      </c>
      <c r="V68" s="71">
        <v>15</v>
      </c>
      <c r="W68" s="71">
        <v>16</v>
      </c>
      <c r="X68" s="71">
        <v>17</v>
      </c>
      <c r="Y68" s="71">
        <v>18</v>
      </c>
      <c r="Z68" s="69" t="s">
        <v>6</v>
      </c>
      <c r="AA68" s="70"/>
      <c r="AB68" s="71">
        <v>19</v>
      </c>
      <c r="AC68" s="71">
        <v>20</v>
      </c>
      <c r="AD68" s="71">
        <v>21</v>
      </c>
      <c r="AE68" s="71">
        <v>22</v>
      </c>
      <c r="AF68" s="71">
        <v>23</v>
      </c>
      <c r="AG68" s="71">
        <v>24</v>
      </c>
      <c r="AH68" s="71">
        <v>25</v>
      </c>
      <c r="AI68" s="19"/>
      <c r="AJ68" s="18"/>
      <c r="AK68" s="17"/>
      <c r="AL68" s="69" t="s">
        <v>6</v>
      </c>
      <c r="AM68" s="70"/>
    </row>
    <row r="69" spans="1:39" ht="13.5" thickBot="1">
      <c r="A69" s="90"/>
      <c r="B69" s="91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67"/>
      <c r="O69" s="68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67"/>
      <c r="AA69" s="68"/>
      <c r="AB69" s="72"/>
      <c r="AC69" s="72"/>
      <c r="AD69" s="72"/>
      <c r="AE69" s="72"/>
      <c r="AF69" s="72"/>
      <c r="AG69" s="72"/>
      <c r="AH69" s="72"/>
      <c r="AI69" s="15">
        <v>26</v>
      </c>
      <c r="AJ69" s="16">
        <v>27</v>
      </c>
      <c r="AK69" s="15">
        <v>28</v>
      </c>
      <c r="AL69" s="67"/>
      <c r="AM69" s="68"/>
    </row>
    <row r="70" spans="1:39">
      <c r="A70" s="69" t="s">
        <v>5</v>
      </c>
      <c r="B70" s="70"/>
      <c r="C70" s="54" t="s">
        <v>47</v>
      </c>
      <c r="D70" s="54" t="s">
        <v>57</v>
      </c>
      <c r="E70" s="54" t="s">
        <v>58</v>
      </c>
      <c r="F70" s="54" t="s">
        <v>52</v>
      </c>
      <c r="G70" s="54" t="s">
        <v>53</v>
      </c>
      <c r="H70" s="54" t="s">
        <v>50</v>
      </c>
      <c r="I70" s="54" t="s">
        <v>49</v>
      </c>
      <c r="J70" s="54" t="s">
        <v>54</v>
      </c>
      <c r="K70" s="54" t="s">
        <v>55</v>
      </c>
      <c r="L70" s="54" t="s">
        <v>54</v>
      </c>
      <c r="M70" s="54" t="s">
        <v>56</v>
      </c>
      <c r="N70" s="60" t="s">
        <v>48</v>
      </c>
      <c r="O70" s="61"/>
      <c r="P70" s="64" t="s">
        <v>59</v>
      </c>
      <c r="Q70" s="64" t="s">
        <v>60</v>
      </c>
      <c r="R70" s="64" t="s">
        <v>61</v>
      </c>
      <c r="S70" s="64" t="s">
        <v>62</v>
      </c>
      <c r="T70" s="64" t="s">
        <v>63</v>
      </c>
      <c r="U70" s="64" t="s">
        <v>57</v>
      </c>
      <c r="V70" s="64" t="s">
        <v>64</v>
      </c>
      <c r="W70" s="64" t="s">
        <v>65</v>
      </c>
      <c r="X70" s="64" t="s">
        <v>66</v>
      </c>
      <c r="Y70" s="64" t="s">
        <v>67</v>
      </c>
      <c r="Z70" s="73" t="s">
        <v>68</v>
      </c>
      <c r="AA70" s="74"/>
      <c r="AB70" s="64" t="s">
        <v>69</v>
      </c>
      <c r="AC70" s="64" t="s">
        <v>70</v>
      </c>
      <c r="AD70" s="64" t="s">
        <v>71</v>
      </c>
      <c r="AE70" s="64" t="s">
        <v>72</v>
      </c>
      <c r="AF70" s="64" t="s">
        <v>47</v>
      </c>
      <c r="AG70" s="64" t="s">
        <v>73</v>
      </c>
      <c r="AH70" s="64" t="s">
        <v>74</v>
      </c>
      <c r="AI70" s="64" t="s">
        <v>63</v>
      </c>
      <c r="AJ70" s="64" t="s">
        <v>75</v>
      </c>
      <c r="AK70" s="64" t="s">
        <v>59</v>
      </c>
      <c r="AL70" s="56" t="s">
        <v>76</v>
      </c>
      <c r="AM70" s="57"/>
    </row>
    <row r="71" spans="1:39" ht="13.5" thickBot="1">
      <c r="A71" s="67"/>
      <c r="B71" s="68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62"/>
      <c r="O71" s="63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75"/>
      <c r="AA71" s="76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58"/>
      <c r="AM71" s="59"/>
    </row>
    <row r="72" spans="1:39">
      <c r="A72" s="69" t="s">
        <v>4</v>
      </c>
      <c r="B72" s="70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60"/>
      <c r="O72" s="61"/>
      <c r="P72" s="54"/>
      <c r="Q72" s="54"/>
      <c r="R72" s="54"/>
      <c r="S72" s="54"/>
      <c r="T72" s="54"/>
      <c r="U72" s="54" t="s">
        <v>77</v>
      </c>
      <c r="V72" s="54" t="s">
        <v>78</v>
      </c>
      <c r="W72" s="54"/>
      <c r="X72" s="54"/>
      <c r="Y72" s="54"/>
      <c r="Z72" s="60" t="s">
        <v>79</v>
      </c>
      <c r="AA72" s="61"/>
      <c r="AB72" s="64"/>
      <c r="AC72" s="64"/>
      <c r="AD72" s="64"/>
      <c r="AE72" s="64"/>
      <c r="AF72" s="64"/>
      <c r="AG72" s="64"/>
      <c r="AH72" s="64"/>
      <c r="AI72" s="64" t="s">
        <v>80</v>
      </c>
      <c r="AJ72" s="64"/>
      <c r="AK72" s="64"/>
      <c r="AL72" s="56" t="s">
        <v>80</v>
      </c>
      <c r="AM72" s="57"/>
    </row>
    <row r="73" spans="1:39" ht="13.5" thickBot="1">
      <c r="A73" s="67" t="s">
        <v>3</v>
      </c>
      <c r="B73" s="68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62"/>
      <c r="O73" s="63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62"/>
      <c r="AA73" s="63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58"/>
      <c r="AM73" s="59"/>
    </row>
    <row r="74" spans="1:39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3"/>
      <c r="AM76" s="3"/>
    </row>
    <row r="77" spans="1:39" ht="15.75" thickBot="1">
      <c r="A77" s="3"/>
      <c r="B77" s="3"/>
      <c r="C77" s="14" t="s">
        <v>42</v>
      </c>
      <c r="D77" s="11"/>
      <c r="E77" s="13"/>
      <c r="F77" s="13"/>
      <c r="G77" s="13"/>
      <c r="H77" s="13"/>
      <c r="I77" s="13"/>
      <c r="J77" s="13"/>
      <c r="K77" s="12"/>
      <c r="L77" s="12"/>
      <c r="M77" s="12"/>
      <c r="N77" s="11"/>
      <c r="O77" s="11"/>
      <c r="P77" s="11"/>
      <c r="Q77" s="11"/>
      <c r="R77" s="11"/>
      <c r="S77" s="11"/>
      <c r="T77" s="9" t="s">
        <v>82</v>
      </c>
      <c r="U77" s="9"/>
      <c r="V77" s="9"/>
      <c r="W77" s="9"/>
      <c r="X77" s="9"/>
      <c r="Y77" s="9"/>
      <c r="Z77" s="9"/>
      <c r="AA77" s="10"/>
      <c r="AB77" s="10" t="s">
        <v>83</v>
      </c>
      <c r="AC77" s="10"/>
      <c r="AD77" s="10"/>
      <c r="AE77" s="10"/>
      <c r="AF77" s="10"/>
      <c r="AG77" s="10"/>
      <c r="AH77" s="10"/>
      <c r="AI77" s="10"/>
      <c r="AJ77" s="10"/>
      <c r="AK77" s="10"/>
      <c r="AL77" s="9"/>
      <c r="AM77" s="3"/>
    </row>
    <row r="78" spans="1:39" ht="15.75" thickBot="1">
      <c r="A78" s="3"/>
      <c r="B78" s="3"/>
      <c r="C78" s="7" t="s">
        <v>2</v>
      </c>
      <c r="D78" s="7"/>
      <c r="E78" s="8"/>
      <c r="F78" s="8"/>
      <c r="G78" s="8"/>
      <c r="H78" s="8"/>
      <c r="I78" s="8"/>
      <c r="J78" s="8"/>
      <c r="K78" s="5" t="s">
        <v>1</v>
      </c>
      <c r="L78" s="5"/>
      <c r="M78" s="5"/>
      <c r="N78" s="3"/>
      <c r="O78" s="3"/>
      <c r="P78" s="3"/>
      <c r="Q78" s="3"/>
      <c r="R78" s="3"/>
      <c r="S78" s="3"/>
      <c r="T78" s="7" t="s">
        <v>2</v>
      </c>
      <c r="U78" s="7"/>
      <c r="V78" s="3"/>
      <c r="W78" s="6"/>
      <c r="X78" s="6"/>
      <c r="Y78" s="6"/>
      <c r="Z78" s="6"/>
      <c r="AA78" s="6"/>
      <c r="AB78" s="3"/>
      <c r="AC78" s="3"/>
      <c r="AD78" s="4"/>
      <c r="AE78" s="4"/>
      <c r="AF78" s="5" t="s">
        <v>1</v>
      </c>
      <c r="AG78" s="5"/>
      <c r="AH78" s="3"/>
      <c r="AI78" s="3"/>
      <c r="AJ78" s="3"/>
      <c r="AK78" s="4"/>
      <c r="AL78" s="3"/>
      <c r="AM78" s="3"/>
    </row>
    <row r="79" spans="1:39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>
      <c r="A80" s="3"/>
      <c r="B80" s="3"/>
      <c r="C80" s="66" t="s">
        <v>0</v>
      </c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3"/>
    </row>
    <row r="81" spans="1:39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sheetProtection password="D37D" sheet="1"/>
  <mergeCells count="638">
    <mergeCell ref="AG2:AJ2"/>
    <mergeCell ref="A3:AM3"/>
    <mergeCell ref="A4:AM4"/>
    <mergeCell ref="O10:Q10"/>
    <mergeCell ref="A15:C15"/>
    <mergeCell ref="D15:S15"/>
    <mergeCell ref="T15:U15"/>
    <mergeCell ref="AD15:AE15"/>
    <mergeCell ref="D16:S16"/>
    <mergeCell ref="T16:U16"/>
    <mergeCell ref="V16:W16"/>
    <mergeCell ref="X16:Y16"/>
    <mergeCell ref="A12:C12"/>
    <mergeCell ref="A13:C13"/>
    <mergeCell ref="D13:S13"/>
    <mergeCell ref="T13:AM13"/>
    <mergeCell ref="X15:Y15"/>
    <mergeCell ref="AJ14:AK14"/>
    <mergeCell ref="A14:C14"/>
    <mergeCell ref="T14:U14"/>
    <mergeCell ref="V14:W14"/>
    <mergeCell ref="AD14:AE14"/>
    <mergeCell ref="AL14:AM14"/>
    <mergeCell ref="Z14:AA14"/>
    <mergeCell ref="AJ15:AK15"/>
    <mergeCell ref="AL16:AM16"/>
    <mergeCell ref="AL15:AM15"/>
    <mergeCell ref="Z16:AA16"/>
    <mergeCell ref="AB16:AC16"/>
    <mergeCell ref="AD16:AE16"/>
    <mergeCell ref="AF16:AG16"/>
    <mergeCell ref="AH16:AI16"/>
    <mergeCell ref="AJ16:AK16"/>
    <mergeCell ref="AB15:AC15"/>
    <mergeCell ref="V18:W18"/>
    <mergeCell ref="AB14:AC14"/>
    <mergeCell ref="X14:Y14"/>
    <mergeCell ref="AF14:AG14"/>
    <mergeCell ref="AH14:AI14"/>
    <mergeCell ref="V15:W15"/>
    <mergeCell ref="Z15:AA15"/>
    <mergeCell ref="AH15:AI15"/>
    <mergeCell ref="AF15:AG15"/>
    <mergeCell ref="D17:H17"/>
    <mergeCell ref="I17:S17"/>
    <mergeCell ref="T17:U17"/>
    <mergeCell ref="V17:W17"/>
    <mergeCell ref="AD17:AE17"/>
    <mergeCell ref="AF17:AG17"/>
    <mergeCell ref="X17:Y17"/>
    <mergeCell ref="Z17:AA17"/>
    <mergeCell ref="AB17:AC17"/>
    <mergeCell ref="X20:Y20"/>
    <mergeCell ref="Z21:AA21"/>
    <mergeCell ref="D20:I21"/>
    <mergeCell ref="J20:K23"/>
    <mergeCell ref="X22:Y22"/>
    <mergeCell ref="D22:I23"/>
    <mergeCell ref="X23:Y23"/>
    <mergeCell ref="L20:S20"/>
    <mergeCell ref="T20:U20"/>
    <mergeCell ref="V20:W20"/>
    <mergeCell ref="X18:Y18"/>
    <mergeCell ref="Z18:AA18"/>
    <mergeCell ref="AB18:AC18"/>
    <mergeCell ref="D18:H18"/>
    <mergeCell ref="I18:S18"/>
    <mergeCell ref="T18:U18"/>
    <mergeCell ref="AF18:AG18"/>
    <mergeCell ref="AH18:AI18"/>
    <mergeCell ref="AJ18:AK18"/>
    <mergeCell ref="AH20:AI20"/>
    <mergeCell ref="AD18:AE18"/>
    <mergeCell ref="Z20:AA20"/>
    <mergeCell ref="AL17:AM17"/>
    <mergeCell ref="AJ17:AK17"/>
    <mergeCell ref="AH17:AI17"/>
    <mergeCell ref="AL18:AM18"/>
    <mergeCell ref="AL20:AM20"/>
    <mergeCell ref="AJ20:AK20"/>
    <mergeCell ref="AH21:AI21"/>
    <mergeCell ref="AB21:AC21"/>
    <mergeCell ref="AD21:AE21"/>
    <mergeCell ref="AF21:AG21"/>
    <mergeCell ref="AB20:AC20"/>
    <mergeCell ref="AD20:AE20"/>
    <mergeCell ref="AF20:AG20"/>
    <mergeCell ref="X21:Y21"/>
    <mergeCell ref="AJ22:AK22"/>
    <mergeCell ref="AL21:AM21"/>
    <mergeCell ref="AL22:AM22"/>
    <mergeCell ref="Z22:AA22"/>
    <mergeCell ref="AB22:AC22"/>
    <mergeCell ref="AD22:AE22"/>
    <mergeCell ref="AH22:AI22"/>
    <mergeCell ref="AF22:AG22"/>
    <mergeCell ref="AJ21:AK21"/>
    <mergeCell ref="L22:S22"/>
    <mergeCell ref="T22:U22"/>
    <mergeCell ref="V22:W22"/>
    <mergeCell ref="V23:W23"/>
    <mergeCell ref="T21:U21"/>
    <mergeCell ref="V21:W21"/>
    <mergeCell ref="L21:S21"/>
    <mergeCell ref="AD23:AE23"/>
    <mergeCell ref="Z24:AA24"/>
    <mergeCell ref="AJ24:AK24"/>
    <mergeCell ref="P24:S24"/>
    <mergeCell ref="T24:U24"/>
    <mergeCell ref="V24:W24"/>
    <mergeCell ref="X24:Y24"/>
    <mergeCell ref="AL23:AM23"/>
    <mergeCell ref="V25:W25"/>
    <mergeCell ref="X25:Y25"/>
    <mergeCell ref="Z25:AA25"/>
    <mergeCell ref="AH25:AI25"/>
    <mergeCell ref="Z23:AA23"/>
    <mergeCell ref="AF23:AG23"/>
    <mergeCell ref="AB23:AC23"/>
    <mergeCell ref="AH23:AI23"/>
    <mergeCell ref="AJ23:AK23"/>
    <mergeCell ref="A26:C26"/>
    <mergeCell ref="AH24:AI24"/>
    <mergeCell ref="L23:S23"/>
    <mergeCell ref="T23:U23"/>
    <mergeCell ref="AF24:AG24"/>
    <mergeCell ref="AB25:AC25"/>
    <mergeCell ref="AD25:AE25"/>
    <mergeCell ref="AF25:AG25"/>
    <mergeCell ref="AH26:AI26"/>
    <mergeCell ref="A24:C24"/>
    <mergeCell ref="BD25:BE25"/>
    <mergeCell ref="AV25:AW25"/>
    <mergeCell ref="AJ25:AK25"/>
    <mergeCell ref="AL25:AM25"/>
    <mergeCell ref="AP25:AQ25"/>
    <mergeCell ref="AR25:AS25"/>
    <mergeCell ref="AF26:AG26"/>
    <mergeCell ref="AD26:AE26"/>
    <mergeCell ref="AL26:AM26"/>
    <mergeCell ref="AJ26:AK26"/>
    <mergeCell ref="AL24:AM24"/>
    <mergeCell ref="AZ24:BA24"/>
    <mergeCell ref="AX24:AY24"/>
    <mergeCell ref="AX25:AY25"/>
    <mergeCell ref="AZ25:BA25"/>
    <mergeCell ref="AD24:AE24"/>
    <mergeCell ref="A25:C25"/>
    <mergeCell ref="D25:O25"/>
    <mergeCell ref="P25:S25"/>
    <mergeCell ref="T25:U25"/>
    <mergeCell ref="AP24:AQ24"/>
    <mergeCell ref="AR24:AS24"/>
    <mergeCell ref="AB24:AC24"/>
    <mergeCell ref="BH24:BI24"/>
    <mergeCell ref="AT24:AU24"/>
    <mergeCell ref="AV24:AW24"/>
    <mergeCell ref="BH25:BI25"/>
    <mergeCell ref="AT25:AU25"/>
    <mergeCell ref="BF24:BG24"/>
    <mergeCell ref="BD24:BE24"/>
    <mergeCell ref="BB24:BC24"/>
    <mergeCell ref="BB25:BC25"/>
    <mergeCell ref="BF25:BG25"/>
    <mergeCell ref="A27:C28"/>
    <mergeCell ref="D27:O27"/>
    <mergeCell ref="P27:S27"/>
    <mergeCell ref="T27:U27"/>
    <mergeCell ref="T28:U28"/>
    <mergeCell ref="AB27:AC27"/>
    <mergeCell ref="X28:Y28"/>
    <mergeCell ref="Z28:AA28"/>
    <mergeCell ref="D28:O28"/>
    <mergeCell ref="V27:W27"/>
    <mergeCell ref="X27:Y27"/>
    <mergeCell ref="Z27:AA27"/>
    <mergeCell ref="V28:W28"/>
    <mergeCell ref="X29:Y29"/>
    <mergeCell ref="P29:S29"/>
    <mergeCell ref="T29:U29"/>
    <mergeCell ref="V29:W29"/>
    <mergeCell ref="D26:O26"/>
    <mergeCell ref="P26:S26"/>
    <mergeCell ref="AF27:AG27"/>
    <mergeCell ref="AH27:AI27"/>
    <mergeCell ref="Z26:AA26"/>
    <mergeCell ref="AB26:AC26"/>
    <mergeCell ref="V26:W26"/>
    <mergeCell ref="X26:Y26"/>
    <mergeCell ref="AD27:AE27"/>
    <mergeCell ref="T26:U26"/>
    <mergeCell ref="AJ27:AK27"/>
    <mergeCell ref="AL27:AM27"/>
    <mergeCell ref="AL29:AM29"/>
    <mergeCell ref="P30:S30"/>
    <mergeCell ref="T30:U30"/>
    <mergeCell ref="V30:W30"/>
    <mergeCell ref="X30:Y30"/>
    <mergeCell ref="Z30:AA30"/>
    <mergeCell ref="AL28:AM28"/>
    <mergeCell ref="P28:S28"/>
    <mergeCell ref="AD29:AE29"/>
    <mergeCell ref="AB28:AC28"/>
    <mergeCell ref="AJ28:AK28"/>
    <mergeCell ref="AJ29:AK29"/>
    <mergeCell ref="AH28:AI28"/>
    <mergeCell ref="AD28:AE28"/>
    <mergeCell ref="AF28:AG28"/>
    <mergeCell ref="AF29:AG29"/>
    <mergeCell ref="Z29:AA29"/>
    <mergeCell ref="AB29:AC29"/>
    <mergeCell ref="AL30:AM30"/>
    <mergeCell ref="AH29:AI29"/>
    <mergeCell ref="AF30:AG30"/>
    <mergeCell ref="Z37:AA37"/>
    <mergeCell ref="AB37:AC37"/>
    <mergeCell ref="Z31:AA32"/>
    <mergeCell ref="AD37:AE37"/>
    <mergeCell ref="AF37:AG37"/>
    <mergeCell ref="D31:H31"/>
    <mergeCell ref="I31:O31"/>
    <mergeCell ref="P31:S31"/>
    <mergeCell ref="T31:U32"/>
    <mergeCell ref="D29:H29"/>
    <mergeCell ref="I29:O29"/>
    <mergeCell ref="AB30:AC30"/>
    <mergeCell ref="AD30:AE30"/>
    <mergeCell ref="AJ36:AK36"/>
    <mergeCell ref="AH30:AI30"/>
    <mergeCell ref="AB36:AC36"/>
    <mergeCell ref="V31:W32"/>
    <mergeCell ref="X31:Y32"/>
    <mergeCell ref="Z36:AA36"/>
    <mergeCell ref="AL36:AM36"/>
    <mergeCell ref="AJ30:AK30"/>
    <mergeCell ref="AL31:AM32"/>
    <mergeCell ref="AD36:AE36"/>
    <mergeCell ref="AD31:AE32"/>
    <mergeCell ref="AF31:AG32"/>
    <mergeCell ref="AH31:AI32"/>
    <mergeCell ref="AJ31:AK32"/>
    <mergeCell ref="AF36:AG36"/>
    <mergeCell ref="B34:AM34"/>
    <mergeCell ref="L36:S36"/>
    <mergeCell ref="T36:U36"/>
    <mergeCell ref="V36:W36"/>
    <mergeCell ref="D36:I37"/>
    <mergeCell ref="J36:K39"/>
    <mergeCell ref="L37:S37"/>
    <mergeCell ref="T37:U37"/>
    <mergeCell ref="AH38:AI38"/>
    <mergeCell ref="AH37:AI37"/>
    <mergeCell ref="AJ37:AK37"/>
    <mergeCell ref="AJ38:AK38"/>
    <mergeCell ref="AL38:AM38"/>
    <mergeCell ref="V37:W37"/>
    <mergeCell ref="X37:Y37"/>
    <mergeCell ref="AL39:AM39"/>
    <mergeCell ref="P32:S32"/>
    <mergeCell ref="AB31:AC32"/>
    <mergeCell ref="X36:Y36"/>
    <mergeCell ref="AF39:AG39"/>
    <mergeCell ref="X38:Y38"/>
    <mergeCell ref="AD38:AE38"/>
    <mergeCell ref="AF38:AG38"/>
    <mergeCell ref="AB38:AC38"/>
    <mergeCell ref="AL37:AM37"/>
    <mergeCell ref="AJ39:AK39"/>
    <mergeCell ref="AH39:AI39"/>
    <mergeCell ref="AH40:AI40"/>
    <mergeCell ref="AJ40:AK40"/>
    <mergeCell ref="AF41:AG41"/>
    <mergeCell ref="AH41:AI41"/>
    <mergeCell ref="L39:S39"/>
    <mergeCell ref="T39:U39"/>
    <mergeCell ref="V39:W39"/>
    <mergeCell ref="Z38:AA38"/>
    <mergeCell ref="X40:Y40"/>
    <mergeCell ref="AD41:AE41"/>
    <mergeCell ref="AD40:AE40"/>
    <mergeCell ref="Z39:AA39"/>
    <mergeCell ref="AB39:AC39"/>
    <mergeCell ref="A40:C40"/>
    <mergeCell ref="P40:S40"/>
    <mergeCell ref="T40:U40"/>
    <mergeCell ref="V40:W40"/>
    <mergeCell ref="D38:I39"/>
    <mergeCell ref="L38:S38"/>
    <mergeCell ref="T38:U38"/>
    <mergeCell ref="V38:W38"/>
    <mergeCell ref="AD39:AE39"/>
    <mergeCell ref="X41:Y41"/>
    <mergeCell ref="A41:C41"/>
    <mergeCell ref="D41:O41"/>
    <mergeCell ref="P41:S41"/>
    <mergeCell ref="AH36:AI36"/>
    <mergeCell ref="AB41:AC41"/>
    <mergeCell ref="Z40:AA40"/>
    <mergeCell ref="AB40:AC40"/>
    <mergeCell ref="X39:Y39"/>
    <mergeCell ref="AL40:AM40"/>
    <mergeCell ref="AL41:AM41"/>
    <mergeCell ref="AJ42:AK42"/>
    <mergeCell ref="AL42:AM42"/>
    <mergeCell ref="AJ41:AK41"/>
    <mergeCell ref="T41:U41"/>
    <mergeCell ref="V41:W41"/>
    <mergeCell ref="Z41:AA41"/>
    <mergeCell ref="AF40:AG40"/>
    <mergeCell ref="AF42:AG42"/>
    <mergeCell ref="AH42:AI42"/>
    <mergeCell ref="AL43:AM43"/>
    <mergeCell ref="AH43:AI43"/>
    <mergeCell ref="AJ43:AK43"/>
    <mergeCell ref="AF43:AG43"/>
    <mergeCell ref="AD42:AE42"/>
    <mergeCell ref="Z43:AA43"/>
    <mergeCell ref="AB43:AC43"/>
    <mergeCell ref="V43:W43"/>
    <mergeCell ref="X43:Y43"/>
    <mergeCell ref="V42:W42"/>
    <mergeCell ref="X42:Y42"/>
    <mergeCell ref="A42:C42"/>
    <mergeCell ref="D42:O42"/>
    <mergeCell ref="P42:S42"/>
    <mergeCell ref="T42:U42"/>
    <mergeCell ref="Z42:AA42"/>
    <mergeCell ref="AB42:AC42"/>
    <mergeCell ref="V45:W45"/>
    <mergeCell ref="X45:Y45"/>
    <mergeCell ref="A43:C44"/>
    <mergeCell ref="D43:O43"/>
    <mergeCell ref="P43:S43"/>
    <mergeCell ref="T43:U43"/>
    <mergeCell ref="D45:H45"/>
    <mergeCell ref="I45:O45"/>
    <mergeCell ref="P45:S45"/>
    <mergeCell ref="T45:U45"/>
    <mergeCell ref="D44:O44"/>
    <mergeCell ref="P44:S44"/>
    <mergeCell ref="T44:U44"/>
    <mergeCell ref="AD43:AE43"/>
    <mergeCell ref="V44:W44"/>
    <mergeCell ref="AD44:AE44"/>
    <mergeCell ref="X44:Y44"/>
    <mergeCell ref="Z45:AA45"/>
    <mergeCell ref="Z44:AA44"/>
    <mergeCell ref="AF44:AG44"/>
    <mergeCell ref="AH44:AI44"/>
    <mergeCell ref="AJ44:AK44"/>
    <mergeCell ref="Z46:AA46"/>
    <mergeCell ref="AF45:AG45"/>
    <mergeCell ref="AJ47:AK48"/>
    <mergeCell ref="AL47:AM48"/>
    <mergeCell ref="AB44:AC44"/>
    <mergeCell ref="AB45:AC45"/>
    <mergeCell ref="AL44:AM44"/>
    <mergeCell ref="AD45:AE45"/>
    <mergeCell ref="AJ45:AK45"/>
    <mergeCell ref="AJ46:AK46"/>
    <mergeCell ref="AL46:AM46"/>
    <mergeCell ref="Z47:AA48"/>
    <mergeCell ref="AB46:AC46"/>
    <mergeCell ref="AH45:AI45"/>
    <mergeCell ref="AL45:AM45"/>
    <mergeCell ref="AD46:AE46"/>
    <mergeCell ref="AF46:AG46"/>
    <mergeCell ref="AH47:AI48"/>
    <mergeCell ref="P46:S46"/>
    <mergeCell ref="T46:U46"/>
    <mergeCell ref="V46:W46"/>
    <mergeCell ref="X46:Y46"/>
    <mergeCell ref="AD47:AE48"/>
    <mergeCell ref="V47:W48"/>
    <mergeCell ref="X47:Y48"/>
    <mergeCell ref="AB47:AC48"/>
    <mergeCell ref="AH46:AI46"/>
    <mergeCell ref="AL53:AM53"/>
    <mergeCell ref="Z52:AA52"/>
    <mergeCell ref="AB52:AC52"/>
    <mergeCell ref="AD52:AE52"/>
    <mergeCell ref="AF52:AG52"/>
    <mergeCell ref="AL52:AM52"/>
    <mergeCell ref="Z53:AA53"/>
    <mergeCell ref="AF53:AG53"/>
    <mergeCell ref="AH52:AI52"/>
    <mergeCell ref="AD53:AE53"/>
    <mergeCell ref="L53:S53"/>
    <mergeCell ref="T53:U53"/>
    <mergeCell ref="V53:W53"/>
    <mergeCell ref="X53:Y53"/>
    <mergeCell ref="AJ53:AK53"/>
    <mergeCell ref="D47:H47"/>
    <mergeCell ref="I47:O47"/>
    <mergeCell ref="P47:S47"/>
    <mergeCell ref="T47:U48"/>
    <mergeCell ref="P48:S48"/>
    <mergeCell ref="AJ52:AK52"/>
    <mergeCell ref="V52:W52"/>
    <mergeCell ref="X52:Y52"/>
    <mergeCell ref="B50:AM50"/>
    <mergeCell ref="AF47:AG48"/>
    <mergeCell ref="D52:I53"/>
    <mergeCell ref="J52:K55"/>
    <mergeCell ref="L52:S52"/>
    <mergeCell ref="T52:U52"/>
    <mergeCell ref="D54:I55"/>
    <mergeCell ref="L54:S54"/>
    <mergeCell ref="L55:S55"/>
    <mergeCell ref="AB53:AC53"/>
    <mergeCell ref="X55:Y55"/>
    <mergeCell ref="Z55:AA55"/>
    <mergeCell ref="T54:U54"/>
    <mergeCell ref="V54:W54"/>
    <mergeCell ref="Z54:AA54"/>
    <mergeCell ref="AL55:AM55"/>
    <mergeCell ref="AB55:AC55"/>
    <mergeCell ref="AD55:AE55"/>
    <mergeCell ref="AL54:AM54"/>
    <mergeCell ref="AJ55:AK55"/>
    <mergeCell ref="AH54:AI54"/>
    <mergeCell ref="AJ54:AK54"/>
    <mergeCell ref="AF55:AG55"/>
    <mergeCell ref="AH55:AI55"/>
    <mergeCell ref="AF54:AG54"/>
    <mergeCell ref="A57:C57"/>
    <mergeCell ref="D57:O57"/>
    <mergeCell ref="P57:S57"/>
    <mergeCell ref="T57:U57"/>
    <mergeCell ref="AD54:AE54"/>
    <mergeCell ref="AH53:AI53"/>
    <mergeCell ref="AB54:AC54"/>
    <mergeCell ref="X54:Y54"/>
    <mergeCell ref="T55:U55"/>
    <mergeCell ref="V55:W55"/>
    <mergeCell ref="Z56:AA56"/>
    <mergeCell ref="AB56:AC56"/>
    <mergeCell ref="AD56:AE56"/>
    <mergeCell ref="AF59:AG59"/>
    <mergeCell ref="AL57:AM57"/>
    <mergeCell ref="A56:C56"/>
    <mergeCell ref="P56:S56"/>
    <mergeCell ref="T56:U56"/>
    <mergeCell ref="V56:W56"/>
    <mergeCell ref="V57:W57"/>
    <mergeCell ref="AL56:AM56"/>
    <mergeCell ref="Z57:AA57"/>
    <mergeCell ref="AB57:AC57"/>
    <mergeCell ref="X58:Y58"/>
    <mergeCell ref="AL58:AM58"/>
    <mergeCell ref="Z58:AA58"/>
    <mergeCell ref="AB58:AC58"/>
    <mergeCell ref="AF56:AG56"/>
    <mergeCell ref="AH56:AI56"/>
    <mergeCell ref="AJ56:AK56"/>
    <mergeCell ref="X56:Y56"/>
    <mergeCell ref="AJ57:AK57"/>
    <mergeCell ref="AD58:AE58"/>
    <mergeCell ref="AF58:AG58"/>
    <mergeCell ref="AH58:AI58"/>
    <mergeCell ref="AJ58:AK58"/>
    <mergeCell ref="X57:Y57"/>
    <mergeCell ref="AD57:AE57"/>
    <mergeCell ref="AF57:AG57"/>
    <mergeCell ref="AH57:AI57"/>
    <mergeCell ref="AL59:AM59"/>
    <mergeCell ref="V58:W58"/>
    <mergeCell ref="V59:W59"/>
    <mergeCell ref="X59:Y59"/>
    <mergeCell ref="Z59:AA59"/>
    <mergeCell ref="AD59:AE59"/>
    <mergeCell ref="AB59:AC59"/>
    <mergeCell ref="A58:C58"/>
    <mergeCell ref="D58:O58"/>
    <mergeCell ref="P58:S58"/>
    <mergeCell ref="T58:U58"/>
    <mergeCell ref="AH59:AI59"/>
    <mergeCell ref="AJ59:AK59"/>
    <mergeCell ref="A59:C60"/>
    <mergeCell ref="D59:O59"/>
    <mergeCell ref="P59:S59"/>
    <mergeCell ref="T59:U59"/>
    <mergeCell ref="D60:O60"/>
    <mergeCell ref="P60:S60"/>
    <mergeCell ref="T60:U60"/>
    <mergeCell ref="AL62:AM62"/>
    <mergeCell ref="AH62:AI62"/>
    <mergeCell ref="D61:H61"/>
    <mergeCell ref="I61:O61"/>
    <mergeCell ref="P61:S61"/>
    <mergeCell ref="T61:U61"/>
    <mergeCell ref="AB61:AC61"/>
    <mergeCell ref="AD61:AE61"/>
    <mergeCell ref="AF61:AG61"/>
    <mergeCell ref="AH60:AI60"/>
    <mergeCell ref="AJ60:AK60"/>
    <mergeCell ref="V61:W61"/>
    <mergeCell ref="AL61:AM61"/>
    <mergeCell ref="AL60:AM60"/>
    <mergeCell ref="P62:S62"/>
    <mergeCell ref="T62:U62"/>
    <mergeCell ref="V62:W62"/>
    <mergeCell ref="X62:Y62"/>
    <mergeCell ref="AJ62:AK62"/>
    <mergeCell ref="Z62:AA62"/>
    <mergeCell ref="AB62:AC62"/>
    <mergeCell ref="AD62:AE62"/>
    <mergeCell ref="AF62:AG62"/>
    <mergeCell ref="Z61:AA61"/>
    <mergeCell ref="AJ61:AK61"/>
    <mergeCell ref="AH61:AI61"/>
    <mergeCell ref="X61:Y61"/>
    <mergeCell ref="AF60:AG60"/>
    <mergeCell ref="V60:W60"/>
    <mergeCell ref="X60:Y60"/>
    <mergeCell ref="Z60:AA60"/>
    <mergeCell ref="AB60:AC60"/>
    <mergeCell ref="AD60:AE60"/>
    <mergeCell ref="AJ63:AK64"/>
    <mergeCell ref="H68:H69"/>
    <mergeCell ref="I68:I69"/>
    <mergeCell ref="J68:J69"/>
    <mergeCell ref="AE68:AE69"/>
    <mergeCell ref="K68:K69"/>
    <mergeCell ref="P63:S63"/>
    <mergeCell ref="T63:U64"/>
    <mergeCell ref="L68:L69"/>
    <mergeCell ref="Z68:AA69"/>
    <mergeCell ref="D68:D69"/>
    <mergeCell ref="E68:E69"/>
    <mergeCell ref="F68:F69"/>
    <mergeCell ref="W68:W69"/>
    <mergeCell ref="M68:M69"/>
    <mergeCell ref="N68:O69"/>
    <mergeCell ref="X63:Y64"/>
    <mergeCell ref="AD63:AE64"/>
    <mergeCell ref="AF63:AG64"/>
    <mergeCell ref="Y68:Y69"/>
    <mergeCell ref="P68:P69"/>
    <mergeCell ref="AL63:AM64"/>
    <mergeCell ref="P64:S64"/>
    <mergeCell ref="B66:AM66"/>
    <mergeCell ref="A68:B69"/>
    <mergeCell ref="C68:C69"/>
    <mergeCell ref="D63:H63"/>
    <mergeCell ref="I63:O63"/>
    <mergeCell ref="Q68:Q69"/>
    <mergeCell ref="V63:W64"/>
    <mergeCell ref="G68:G69"/>
    <mergeCell ref="AH63:AI64"/>
    <mergeCell ref="Z63:AA64"/>
    <mergeCell ref="AB63:AC64"/>
    <mergeCell ref="T68:T69"/>
    <mergeCell ref="U68:U69"/>
    <mergeCell ref="AL68:AM69"/>
    <mergeCell ref="AC68:AC69"/>
    <mergeCell ref="AD68:AD69"/>
    <mergeCell ref="AJ70:AJ71"/>
    <mergeCell ref="AL70:AM71"/>
    <mergeCell ref="AG68:AG69"/>
    <mergeCell ref="AG70:AG71"/>
    <mergeCell ref="AH70:AH71"/>
    <mergeCell ref="AI70:AI71"/>
    <mergeCell ref="AH68:AH69"/>
    <mergeCell ref="AF72:AF73"/>
    <mergeCell ref="R68:R69"/>
    <mergeCell ref="S68:S69"/>
    <mergeCell ref="AF68:AF69"/>
    <mergeCell ref="AE70:AE71"/>
    <mergeCell ref="Y72:Y73"/>
    <mergeCell ref="Z70:AA71"/>
    <mergeCell ref="AB70:AB71"/>
    <mergeCell ref="AC70:AC71"/>
    <mergeCell ref="AD70:AD71"/>
    <mergeCell ref="M70:M71"/>
    <mergeCell ref="AK70:AK71"/>
    <mergeCell ref="AB68:AB69"/>
    <mergeCell ref="V68:V69"/>
    <mergeCell ref="AF70:AF71"/>
    <mergeCell ref="X70:X71"/>
    <mergeCell ref="Y70:Y71"/>
    <mergeCell ref="X68:X69"/>
    <mergeCell ref="N70:O71"/>
    <mergeCell ref="P70:P71"/>
    <mergeCell ref="R70:R71"/>
    <mergeCell ref="V70:V71"/>
    <mergeCell ref="W70:W71"/>
    <mergeCell ref="Q72:Q73"/>
    <mergeCell ref="S72:S73"/>
    <mergeCell ref="S70:S71"/>
    <mergeCell ref="T70:T71"/>
    <mergeCell ref="J70:J71"/>
    <mergeCell ref="H72:H73"/>
    <mergeCell ref="Q70:Q71"/>
    <mergeCell ref="U70:U71"/>
    <mergeCell ref="H70:H71"/>
    <mergeCell ref="I70:I71"/>
    <mergeCell ref="K70:K71"/>
    <mergeCell ref="L70:L71"/>
    <mergeCell ref="I72:I73"/>
    <mergeCell ref="R72:R73"/>
    <mergeCell ref="A73:B73"/>
    <mergeCell ref="G70:G71"/>
    <mergeCell ref="A70:B70"/>
    <mergeCell ref="C70:C71"/>
    <mergeCell ref="D70:D71"/>
    <mergeCell ref="A71:B71"/>
    <mergeCell ref="A72:B72"/>
    <mergeCell ref="G72:G73"/>
    <mergeCell ref="E70:E71"/>
    <mergeCell ref="F70:F71"/>
    <mergeCell ref="C80:AL80"/>
    <mergeCell ref="AG72:AG73"/>
    <mergeCell ref="AH72:AH73"/>
    <mergeCell ref="AI72:AI73"/>
    <mergeCell ref="AJ72:AJ73"/>
    <mergeCell ref="AK72:AK73"/>
    <mergeCell ref="AD72:AD73"/>
    <mergeCell ref="AE72:AE73"/>
    <mergeCell ref="U72:U73"/>
    <mergeCell ref="V72:V73"/>
    <mergeCell ref="AB72:AB73"/>
    <mergeCell ref="AC72:AC73"/>
    <mergeCell ref="T72:T73"/>
    <mergeCell ref="X72:X73"/>
    <mergeCell ref="E72:E73"/>
    <mergeCell ref="F72:F73"/>
    <mergeCell ref="W72:W73"/>
    <mergeCell ref="J72:J73"/>
    <mergeCell ref="AL72:AM73"/>
    <mergeCell ref="Z72:AA73"/>
    <mergeCell ref="C72:C73"/>
    <mergeCell ref="D72:D73"/>
    <mergeCell ref="K72:K73"/>
    <mergeCell ref="L72:L73"/>
    <mergeCell ref="M72:M73"/>
    <mergeCell ref="N72:O73"/>
    <mergeCell ref="P72:P73"/>
  </mergeCells>
  <phoneticPr fontId="0" type="noConversion"/>
  <pageMargins left="0.7" right="0.7" top="0.75" bottom="0.75" header="0.3" footer="0.3"/>
  <pageSetup paperSize="9" scale="51" orientation="portrait" verticalDpi="0" r:id="rId1"/>
  <headerFooter alignWithMargins="0"/>
  <colBreaks count="1" manualBreakCount="1">
    <brk id="4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квітень</vt:lpstr>
      <vt:lpstr>квітень!Область_печати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2020-05-20T07:17:33Z</dcterms:modified>
</cp:coreProperties>
</file>