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ерп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<sst xmlns="http://schemas.openxmlformats.org/spreadsheetml/2006/main" count="122" uniqueCount="71">
  <si>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</si>
  <si>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</si>
  <si>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</si>
  <si>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</si>
  <si>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</si>
  <si>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</si>
  <si>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</si>
  <si>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</si>
  <si>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</si>
  <si>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</si>
  <si>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</si>
  <si>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</si>
  <si>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</si>
  <si>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</si>
  <si>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</si>
  <si>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</si>
  <si>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</si>
  <si>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</si>
  <si>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</si>
  <si>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</si>
  <si>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</si>
  <si>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</si>
  <si>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</si>
  <si>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</si>
  <si>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</si>
  <si>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</si>
  <si>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</si>
  <si>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</si>
  <si>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</si>
  <si>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</si>
  <si>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</si>
  <si>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</si>
  <si>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</si>
  <si>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</si>
  <si>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</si>
  <si>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</si>
  <si>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</si>
  <si>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</si>
  <si>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</si>
  <si>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</si>
  <si>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</si>
  <si>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</si>
  <si>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</si>
  <si>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</si>
  <si>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</si>
  <si>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</si>
  <si>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</si>
  <si>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25.6</t>
  </si>
  <si>
    <t>25.7</t>
  </si>
  <si>
    <t>20.6</t>
  </si>
  <si>
    <t>18.5</t>
  </si>
  <si>
    <t>18.0</t>
  </si>
  <si>
    <t>20.2</t>
  </si>
  <si>
    <t>23.6</t>
  </si>
  <si>
    <t>24.4</t>
  </si>
  <si>
    <t>26.2</t>
  </si>
  <si>
    <t>26.0</t>
  </si>
  <si>
    <t>26.1</t>
  </si>
  <si>
    <t>23.2</t>
  </si>
  <si>
    <t>повітря,  °С</t>
  </si>
  <si>
    <t>Сума</t>
  </si>
  <si>
    <t>0.8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</si>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</sst>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17" sqref="AQ1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9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18.5</v>
      </c>
      <c r="U20" s="57"/>
      <c r="V20" s="58">
        <v>18.899999999999999</v>
      </c>
      <c r="W20" s="57"/>
      <c r="X20" s="58">
        <v>25.2</v>
      </c>
      <c r="Y20" s="57"/>
      <c r="Z20" s="58">
        <v>25.5</v>
      </c>
      <c r="AA20" s="57"/>
      <c r="AB20" s="58">
        <v>25.5</v>
      </c>
      <c r="AC20" s="57"/>
      <c r="AD20" s="58">
        <v>25.6</v>
      </c>
      <c r="AE20" s="57"/>
      <c r="AF20" s="58">
        <v>24.6</v>
      </c>
      <c r="AG20" s="57"/>
      <c r="AH20" s="58">
        <v>24.5</v>
      </c>
      <c r="AI20" s="57"/>
      <c r="AJ20" s="58">
        <v>27.1</v>
      </c>
      <c r="AK20" s="57"/>
      <c r="AL20" s="58">
        <v>27.6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15.9</v>
      </c>
      <c r="U21" s="69"/>
      <c r="V21" s="70">
        <v>16.100000000000001</v>
      </c>
      <c r="W21" s="69"/>
      <c r="X21" s="70">
        <v>21.2</v>
      </c>
      <c r="Y21" s="69"/>
      <c r="Z21" s="70">
        <v>21.3</v>
      </c>
      <c r="AA21" s="69"/>
      <c r="AB21" s="70">
        <v>21.2</v>
      </c>
      <c r="AC21" s="69"/>
      <c r="AD21" s="70">
        <v>21.2</v>
      </c>
      <c r="AE21" s="69"/>
      <c r="AF21" s="70">
        <v>20.3</v>
      </c>
      <c r="AG21" s="69"/>
      <c r="AH21" s="70">
        <v>20.3</v>
      </c>
      <c r="AI21" s="69"/>
      <c r="AJ21" s="70">
        <v>22.3</v>
      </c>
      <c r="AK21" s="69"/>
      <c r="AL21" s="70">
        <v>22.7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17.899999999999999</v>
      </c>
      <c r="U22" s="69"/>
      <c r="V22" s="70">
        <v>18.399999999999999</v>
      </c>
      <c r="W22" s="69"/>
      <c r="X22" s="70">
        <v>24.8</v>
      </c>
      <c r="Y22" s="69"/>
      <c r="Z22" s="70">
        <v>25.1</v>
      </c>
      <c r="AA22" s="69"/>
      <c r="AB22" s="70">
        <v>25.1</v>
      </c>
      <c r="AC22" s="69"/>
      <c r="AD22" s="70">
        <v>25.7</v>
      </c>
      <c r="AE22" s="69"/>
      <c r="AF22" s="70">
        <v>26.5</v>
      </c>
      <c r="AG22" s="69"/>
      <c r="AH22" s="70">
        <v>25.3</v>
      </c>
      <c r="AI22" s="69"/>
      <c r="AJ22" s="70">
        <v>25.6</v>
      </c>
      <c r="AK22" s="69"/>
      <c r="AL22" s="70">
        <v>26.7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15.4</v>
      </c>
      <c r="U23" s="75"/>
      <c r="V23" s="76">
        <v>15.7</v>
      </c>
      <c r="W23" s="75"/>
      <c r="X23" s="76">
        <v>20.9</v>
      </c>
      <c r="Y23" s="75"/>
      <c r="Z23" s="76">
        <v>21</v>
      </c>
      <c r="AA23" s="75"/>
      <c r="AB23" s="76">
        <v>20.9</v>
      </c>
      <c r="AC23" s="75"/>
      <c r="AD23" s="76">
        <v>21.2</v>
      </c>
      <c r="AE23" s="75"/>
      <c r="AF23" s="76">
        <v>21.9</v>
      </c>
      <c r="AG23" s="75"/>
      <c r="AH23" s="76">
        <v>21</v>
      </c>
      <c r="AI23" s="75"/>
      <c r="AJ23" s="76">
        <v>21.1</v>
      </c>
      <c r="AK23" s="75"/>
      <c r="AL23" s="76">
        <v>22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16.35220125786163</v>
      </c>
      <c r="U24" s="82"/>
      <c r="V24" s="81">
        <f>(V20-V21)/V21*100</f>
        <v>17.391304347826068</v>
      </c>
      <c r="W24" s="82"/>
      <c r="X24" s="81">
        <f>(X20-X21)/X21*100</f>
        <v>18.867924528301888</v>
      </c>
      <c r="Y24" s="82"/>
      <c r="Z24" s="81">
        <f>(Z20-Z21)/Z21*100</f>
        <v>19.718309859154925</v>
      </c>
      <c r="AA24" s="82"/>
      <c r="AB24" s="81">
        <f>(AB20-AB21)/AB21*100</f>
        <v>20.283018867924532</v>
      </c>
      <c r="AC24" s="82"/>
      <c r="AD24" s="81">
        <f>(AD20-AD21)/AD21*100</f>
        <v>20.754716981132088</v>
      </c>
      <c r="AE24" s="82"/>
      <c r="AF24" s="81">
        <f>(AF20-AF21)/AF21*100</f>
        <v>21.182266009852217</v>
      </c>
      <c r="AG24" s="82"/>
      <c r="AH24" s="81">
        <f>(AH20-AH21)/AH21*100</f>
        <v>20.68965517241379</v>
      </c>
      <c r="AI24" s="82"/>
      <c r="AJ24" s="81">
        <f>(AJ20-AJ21)/AJ21*100</f>
        <v>21.52466367713005</v>
      </c>
      <c r="AK24" s="82"/>
      <c r="AL24" s="81">
        <f>(AL20-AL21)/AL21*100</f>
        <v>21.585903083700451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16.233766233766222</v>
      </c>
      <c r="U25" s="82"/>
      <c r="V25" s="81">
        <f>(V22-V23)/V23*100</f>
        <v>17.197452229299358</v>
      </c>
      <c r="W25" s="82"/>
      <c r="X25" s="81">
        <f>(X22-X23)/X23*100</f>
        <v>18.660287081339725</v>
      </c>
      <c r="Y25" s="82"/>
      <c r="Z25" s="81">
        <f>(Z22-Z23)/Z23*100</f>
        <v>19.523809523809529</v>
      </c>
      <c r="AA25" s="82"/>
      <c r="AB25" s="81">
        <f>(AB22-AB23)/AB23*100</f>
        <v>20.095693779904323</v>
      </c>
      <c r="AC25" s="82"/>
      <c r="AD25" s="81">
        <f>(AD22-AD23)/AD23*100</f>
        <v>21.226415094339622</v>
      </c>
      <c r="AE25" s="82"/>
      <c r="AF25" s="81">
        <f>(AF22-AF23)/AF23*100</f>
        <v>21.00456621004567</v>
      </c>
      <c r="AG25" s="82"/>
      <c r="AH25" s="81">
        <f>(AH22-AH23)/AH23*100</f>
        <v>20.476190476190478</v>
      </c>
      <c r="AI25" s="82"/>
      <c r="AJ25" s="81">
        <f>(AJ22-AJ23)/AJ23*100</f>
        <v>21.327014218009477</v>
      </c>
      <c r="AK25" s="82"/>
      <c r="AL25" s="81">
        <f>(AL22-AL23)/AL23*100</f>
        <v>21.36363636363636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44050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16.292983745813927</v>
      </c>
      <c r="U28" s="95"/>
      <c r="V28" s="94">
        <f>(V24+V25)/2</f>
        <v>17.294378288562712</v>
      </c>
      <c r="W28" s="95"/>
      <c r="X28" s="94">
        <f>(X24+X25)/2</f>
        <v>18.764105804820808</v>
      </c>
      <c r="Y28" s="95"/>
      <c r="Z28" s="94">
        <f>(Z24+Z25)/2</f>
        <v>19.621059691482227</v>
      </c>
      <c r="AA28" s="95"/>
      <c r="AB28" s="94">
        <f>(AB24+AB25)/2</f>
        <v>20.189356323914428</v>
      </c>
      <c r="AC28" s="95"/>
      <c r="AD28" s="94">
        <f>(AD24+AD25)/2</f>
        <v>20.990566037735853</v>
      </c>
      <c r="AE28" s="95"/>
      <c r="AF28" s="94">
        <f>(AF24+AF25)/2</f>
        <v>21.093416109948944</v>
      </c>
      <c r="AG28" s="95"/>
      <c r="AH28" s="94">
        <f>(AH24+AH25)/2</f>
        <v>20.582922824302134</v>
      </c>
      <c r="AI28" s="95"/>
      <c r="AJ28" s="94">
        <f>(AJ24+AJ25)/2</f>
        <v>21.425838947569765</v>
      </c>
      <c r="AK28" s="95"/>
      <c r="AL28" s="94">
        <f>(AL24+AL25)/2</f>
        <v>21.474769723668405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20.203299844809269</v>
      </c>
      <c r="U29" s="99"/>
      <c r="V29" s="98">
        <f>V28*V16</f>
        <v>22.136804209360271</v>
      </c>
      <c r="W29" s="99"/>
      <c r="X29" s="98">
        <f>X28*X16</f>
        <v>25.143901778459885</v>
      </c>
      <c r="Y29" s="99"/>
      <c r="Z29" s="98">
        <f>Z28*Z16</f>
        <v>30.216431924882631</v>
      </c>
      <c r="AA29" s="99"/>
      <c r="AB29" s="98">
        <f>AB28*AB16</f>
        <v>31.091608738828221</v>
      </c>
      <c r="AC29" s="99"/>
      <c r="AD29" s="98">
        <f>AD28*AD16</f>
        <v>32.325471698113212</v>
      </c>
      <c r="AE29" s="99"/>
      <c r="AF29" s="98">
        <f>AF28*AF16</f>
        <v>32.061992487122396</v>
      </c>
      <c r="AG29" s="99"/>
      <c r="AH29" s="98">
        <f>AH28*AH16</f>
        <v>32.10935960591133</v>
      </c>
      <c r="AI29" s="99"/>
      <c r="AJ29" s="98">
        <f>AJ28*AJ16</f>
        <v>33.210050368733135</v>
      </c>
      <c r="AK29" s="99"/>
      <c r="AL29" s="98">
        <f>AL28*AL16</f>
        <v>33.071145374449344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11.203299844809269</v>
      </c>
      <c r="U30" s="99"/>
      <c r="V30" s="98">
        <f>V29-V17</f>
        <v>12.136804209360271</v>
      </c>
      <c r="W30" s="99"/>
      <c r="X30" s="98">
        <f>X29-X17</f>
        <v>14.143901778459885</v>
      </c>
      <c r="Y30" s="99"/>
      <c r="Z30" s="98">
        <f>Z29-Z17</f>
        <v>15.216431924882631</v>
      </c>
      <c r="AA30" s="99"/>
      <c r="AB30" s="98">
        <f>AB29-AB17</f>
        <v>15.091608738828221</v>
      </c>
      <c r="AC30" s="99"/>
      <c r="AD30" s="98">
        <f>AD29-AD17</f>
        <v>16.325471698113212</v>
      </c>
      <c r="AE30" s="99"/>
      <c r="AF30" s="98">
        <f>AF29-AF17</f>
        <v>16.061992487122396</v>
      </c>
      <c r="AG30" s="99"/>
      <c r="AH30" s="98">
        <f>AH29-AH17</f>
        <v>16.10935960591133</v>
      </c>
      <c r="AI30" s="99"/>
      <c r="AJ30" s="98">
        <f>AJ29-AJ17</f>
        <v>16.210050368733135</v>
      </c>
      <c r="AK30" s="99"/>
      <c r="AL30" s="98">
        <f>AL29-AL17</f>
        <v>17.071145374449344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11.203299844809269</v>
      </c>
      <c r="U31" s="104"/>
      <c r="V31" s="103">
        <f>T31+V30</f>
        <v>23.34010405416954</v>
      </c>
      <c r="W31" s="104"/>
      <c r="X31" s="103">
        <f>V31+X30</f>
        <v>37.484005832629421</v>
      </c>
      <c r="Y31" s="104"/>
      <c r="Z31" s="103">
        <f>X31+Z30</f>
        <v>52.700437757512049</v>
      </c>
      <c r="AA31" s="104"/>
      <c r="AB31" s="103">
        <f>Z31+AB30</f>
        <v>67.792046496340276</v>
      </c>
      <c r="AC31" s="104"/>
      <c r="AD31" s="103">
        <f>AB31+AD30</f>
        <v>84.117518194453481</v>
      </c>
      <c r="AE31" s="104"/>
      <c r="AF31" s="103">
        <f>AD31+AF30</f>
        <v>100.17951068157588</v>
      </c>
      <c r="AG31" s="104"/>
      <c r="AH31" s="103">
        <f>AF31+AH30</f>
        <v>116.28887028748721</v>
      </c>
      <c r="AI31" s="104"/>
      <c r="AJ31" s="103">
        <f>AH31+AJ30</f>
        <v>132.49892065622035</v>
      </c>
      <c r="AK31" s="104"/>
      <c r="AL31" s="103">
        <f>AJ31+AL30</f>
        <v>149.57006603066969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58</v>
      </c>
      <c r="O70" s="142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59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60</v>
      </c>
      <c r="B72" s="129"/>
      <c r="C72" s="140"/>
      <c r="D72" s="140"/>
      <c r="E72" s="140" t="s">
        <v>61</v>
      </c>
      <c r="F72" s="140"/>
      <c r="G72" s="140" t="s">
        <v>62</v>
      </c>
      <c r="H72" s="140"/>
      <c r="I72" s="140"/>
      <c r="J72" s="140"/>
      <c r="K72" s="140"/>
      <c r="L72" s="140"/>
      <c r="M72" s="140"/>
      <c r="N72" s="141" t="s">
        <v>61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63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64</v>
      </c>
      <c r="D77" s="152"/>
      <c r="E77" s="153" t="s">
        <v>65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66</v>
      </c>
      <c r="U77" s="16"/>
      <c r="V77" s="16"/>
      <c r="W77" s="16"/>
      <c r="X77" s="16"/>
      <c r="Y77" s="16"/>
      <c r="Z77" s="16"/>
      <c r="AA77" s="155"/>
      <c r="AB77" s="155" t="s">
        <v>67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68</v>
      </c>
      <c r="D78" s="18"/>
      <c r="E78" s="156"/>
      <c r="F78" s="156"/>
      <c r="G78" s="156"/>
      <c r="H78" s="156"/>
      <c r="I78" s="156"/>
      <c r="J78" s="156"/>
      <c r="K78" s="157" t="s">
        <v>69</v>
      </c>
      <c r="L78" s="157"/>
      <c r="M78" s="157"/>
      <c r="N78" s="109"/>
      <c r="O78" s="109"/>
      <c r="P78" s="109"/>
      <c r="Q78" s="109"/>
      <c r="R78" s="109"/>
      <c r="S78" s="109"/>
      <c r="T78" s="18" t="s">
        <v>68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69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серпень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2022-01-17T08:50:43Z</dcterms:modified>
</cp:coreProperties>
</file>