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F28" i="1"/>
  <c r="AF29" i="1" s="1"/>
  <c r="AF30" i="1" s="1"/>
  <c r="X28" i="1"/>
  <c r="X29" i="1" s="1"/>
  <c r="X30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<sst xmlns="http://schemas.openxmlformats.org/spreadsheetml/2006/main" count="167" uniqueCount="106">
  <si>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</si>
  <si>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</si>
  <si>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</si>
  <si>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</si>
  <si>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</si>
  <si>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</si>
  <si>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</si>
  <si>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</si>
  <si>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</si>
  <si>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</si>
  <si>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</si>
  <si>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</si>
  <si>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</si>
  <si>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</si>
  <si>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</si>
  <si>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</si>
  <si>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</si>
  <si>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</si>
  <si>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</si>
  <si>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</si>
  <si>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</si>
  <si>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</si>
  <si>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</si>
  <si>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</si>
  <si>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</si>
  <si>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</si>
  <si>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</si>
  <si>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</si>
  <si>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</si>
  <si>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</si>
  <si>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</si>
  <si>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</si>
  <si>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</si>
  <si>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</si>
  <si>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</si>
  <si>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</si>
  <si>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</si>
  <si>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</si>
  <si>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</si>
  <si>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</si>
  <si>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</si>
  <si>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</si>
  <si>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</si>
  <si>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</si>
  <si>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_Проби не відбирались через перезволоження грунту___________________________________________________________________________________________________________</t>
    </r>
  </si>
  <si>
    <t>Примітка  ___________________________________________________________________________________________________________</t>
  </si>
  <si>
    <t>за період</t>
  </si>
  <si>
    <t>Сер.т-ра</t>
  </si>
  <si>
    <t>11.8</t>
  </si>
  <si>
    <t>10.7</t>
  </si>
  <si>
    <t>9.9</t>
  </si>
  <si>
    <t>11.9</t>
  </si>
  <si>
    <t>9.5</t>
  </si>
  <si>
    <t>11.5</t>
  </si>
  <si>
    <t>13.9</t>
  </si>
  <si>
    <t>18.3</t>
  </si>
  <si>
    <t>22.0</t>
  </si>
  <si>
    <t>22.6</t>
  </si>
  <si>
    <t>22.1</t>
  </si>
  <si>
    <t>14.9</t>
  </si>
  <si>
    <t>23.4</t>
  </si>
  <si>
    <t>24.7</t>
  </si>
  <si>
    <t>25.2</t>
  </si>
  <si>
    <t>23.3</t>
  </si>
  <si>
    <t>19.9</t>
  </si>
  <si>
    <t>21.5</t>
  </si>
  <si>
    <t>20.6</t>
  </si>
  <si>
    <t>19.5</t>
  </si>
  <si>
    <t>19.2</t>
  </si>
  <si>
    <t>21.3</t>
  </si>
  <si>
    <t>20.4</t>
  </si>
  <si>
    <t>21.2</t>
  </si>
  <si>
    <t>21.6</t>
  </si>
  <si>
    <t>20.8</t>
  </si>
  <si>
    <t>22.5</t>
  </si>
  <si>
    <t>22.8</t>
  </si>
  <si>
    <t>повітря,  °С</t>
  </si>
  <si>
    <t>Сума</t>
  </si>
  <si>
    <t>2.9</t>
  </si>
  <si>
    <t>4.9</t>
  </si>
  <si>
    <t>17.7</t>
  </si>
  <si>
    <t>4.6</t>
  </si>
  <si>
    <t>0.0</t>
  </si>
  <si>
    <t>0.6</t>
  </si>
  <si>
    <t>0.8</t>
  </si>
  <si>
    <t>1.5</t>
  </si>
  <si>
    <t>33.0</t>
  </si>
  <si>
    <t>9.3</t>
  </si>
  <si>
    <t>2.7</t>
  </si>
  <si>
    <t>0.7</t>
  </si>
  <si>
    <t>3.8</t>
  </si>
  <si>
    <t>26.9</t>
  </si>
  <si>
    <t>0.9</t>
  </si>
  <si>
    <t>48.9</t>
  </si>
  <si>
    <t>22.7</t>
  </si>
  <si>
    <t>7.7</t>
  </si>
  <si>
    <t>7.5</t>
  </si>
  <si>
    <t>40.1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</si>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</sst>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24.6</v>
      </c>
      <c r="U20" s="57"/>
      <c r="V20" s="58">
        <v>23.4</v>
      </c>
      <c r="W20" s="57"/>
      <c r="X20" s="58">
        <v>24</v>
      </c>
      <c r="Y20" s="57"/>
      <c r="Z20" s="58">
        <v>23.4</v>
      </c>
      <c r="AA20" s="57"/>
      <c r="AB20" s="58">
        <v>27.3</v>
      </c>
      <c r="AC20" s="57"/>
      <c r="AD20" s="58">
        <v>27.5</v>
      </c>
      <c r="AE20" s="57"/>
      <c r="AF20" s="58">
        <v>29</v>
      </c>
      <c r="AG20" s="57"/>
      <c r="AH20" s="58">
        <v>25.9</v>
      </c>
      <c r="AI20" s="57"/>
      <c r="AJ20" s="58">
        <v>25</v>
      </c>
      <c r="AK20" s="57"/>
      <c r="AL20" s="58">
        <v>28.8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20.3</v>
      </c>
      <c r="U21" s="69"/>
      <c r="V21" s="70">
        <v>19.2</v>
      </c>
      <c r="W21" s="69"/>
      <c r="X21" s="70">
        <v>19.600000000000001</v>
      </c>
      <c r="Y21" s="69"/>
      <c r="Z21" s="70">
        <v>19.399999999999999</v>
      </c>
      <c r="AA21" s="69"/>
      <c r="AB21" s="70">
        <v>22.3</v>
      </c>
      <c r="AC21" s="69"/>
      <c r="AD21" s="70">
        <v>22.6</v>
      </c>
      <c r="AE21" s="69"/>
      <c r="AF21" s="70">
        <v>23.6</v>
      </c>
      <c r="AG21" s="69"/>
      <c r="AH21" s="70">
        <v>21.3</v>
      </c>
      <c r="AI21" s="69"/>
      <c r="AJ21" s="70">
        <v>20.5</v>
      </c>
      <c r="AK21" s="69"/>
      <c r="AL21" s="70">
        <v>23.5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27.4</v>
      </c>
      <c r="U22" s="69"/>
      <c r="V22" s="70">
        <v>27.1</v>
      </c>
      <c r="W22" s="69"/>
      <c r="X22" s="70">
        <v>27</v>
      </c>
      <c r="Y22" s="69"/>
      <c r="Z22" s="70">
        <v>25.3</v>
      </c>
      <c r="AA22" s="69"/>
      <c r="AB22" s="70">
        <v>29.3</v>
      </c>
      <c r="AC22" s="69"/>
      <c r="AD22" s="70">
        <v>25.1</v>
      </c>
      <c r="AE22" s="69"/>
      <c r="AF22" s="70">
        <v>27.1</v>
      </c>
      <c r="AG22" s="69"/>
      <c r="AH22" s="70">
        <v>28.4</v>
      </c>
      <c r="AI22" s="69"/>
      <c r="AJ22" s="70">
        <v>29.5</v>
      </c>
      <c r="AK22" s="69"/>
      <c r="AL22" s="70">
        <v>29.3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22.3</v>
      </c>
      <c r="U23" s="75"/>
      <c r="V23" s="76">
        <v>22.2</v>
      </c>
      <c r="W23" s="75"/>
      <c r="X23" s="76">
        <v>22</v>
      </c>
      <c r="Y23" s="75"/>
      <c r="Z23" s="76">
        <v>20.8</v>
      </c>
      <c r="AA23" s="75"/>
      <c r="AB23" s="76">
        <v>24</v>
      </c>
      <c r="AC23" s="75"/>
      <c r="AD23" s="76">
        <v>20.7</v>
      </c>
      <c r="AE23" s="75"/>
      <c r="AF23" s="76">
        <v>22.2</v>
      </c>
      <c r="AG23" s="75"/>
      <c r="AH23" s="76">
        <v>23.2</v>
      </c>
      <c r="AI23" s="75"/>
      <c r="AJ23" s="76">
        <v>24.1</v>
      </c>
      <c r="AK23" s="75"/>
      <c r="AL23" s="76">
        <v>24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21.182266009852217</v>
      </c>
      <c r="U24" s="82"/>
      <c r="V24" s="81">
        <f>(V20-V21)/V21*100</f>
        <v>21.874999999999996</v>
      </c>
      <c r="W24" s="82"/>
      <c r="X24" s="81">
        <f>(X20-X21)/X21*100</f>
        <v>22.448979591836725</v>
      </c>
      <c r="Y24" s="82"/>
      <c r="Z24" s="81">
        <f>(Z20-Z21)/Z21*100</f>
        <v>20.618556701030929</v>
      </c>
      <c r="AA24" s="82"/>
      <c r="AB24" s="81">
        <f>(AB20-AB21)/AB21*100</f>
        <v>22.421524663677129</v>
      </c>
      <c r="AC24" s="82"/>
      <c r="AD24" s="81">
        <f>(AD20-AD21)/AD21*100</f>
        <v>21.681415929203531</v>
      </c>
      <c r="AE24" s="82"/>
      <c r="AF24" s="81">
        <f>(AF20-AF21)/AF21*100</f>
        <v>22.88135593220338</v>
      </c>
      <c r="AG24" s="82"/>
      <c r="AH24" s="81">
        <f>(AH20-AH21)/AH21*100</f>
        <v>21.596244131455389</v>
      </c>
      <c r="AI24" s="82"/>
      <c r="AJ24" s="81">
        <f>(AJ20-AJ21)/AJ21*100</f>
        <v>21.951219512195124</v>
      </c>
      <c r="AK24" s="82"/>
      <c r="AL24" s="81">
        <f>(AL20-AL21)/AL21*100</f>
        <v>22.553191489361705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22.869955156950663</v>
      </c>
      <c r="U25" s="82"/>
      <c r="V25" s="81">
        <f>(V22-V23)/V23*100</f>
        <v>22.072072072072082</v>
      </c>
      <c r="W25" s="82"/>
      <c r="X25" s="81">
        <f>(X22-X23)/X23*100</f>
        <v>22.727272727272727</v>
      </c>
      <c r="Y25" s="82"/>
      <c r="Z25" s="81">
        <f>(Z22-Z23)/Z23*100</f>
        <v>21.634615384615383</v>
      </c>
      <c r="AA25" s="82"/>
      <c r="AB25" s="81">
        <f>(AB22-AB23)/AB23*100</f>
        <v>22.083333333333336</v>
      </c>
      <c r="AC25" s="82"/>
      <c r="AD25" s="81">
        <f>(AD22-AD23)/AD23*100</f>
        <v>21.256038647343008</v>
      </c>
      <c r="AE25" s="82"/>
      <c r="AF25" s="81">
        <f>(AF22-AF23)/AF23*100</f>
        <v>22.072072072072082</v>
      </c>
      <c r="AG25" s="82"/>
      <c r="AH25" s="81">
        <f>(AH22-AH23)/AH23*100</f>
        <v>22.413793103448274</v>
      </c>
      <c r="AI25" s="82"/>
      <c r="AJ25" s="81">
        <f>(AJ22-AJ23)/AJ23*100</f>
        <v>22.406639004149369</v>
      </c>
      <c r="AK25" s="82"/>
      <c r="AL25" s="81">
        <f>(AL22-AL23)/AL23*100</f>
        <v>22.083333333333336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43991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22.02611058340144</v>
      </c>
      <c r="U28" s="95"/>
      <c r="V28" s="94">
        <f>(V24+V25)/2</f>
        <v>21.973536036036037</v>
      </c>
      <c r="W28" s="95"/>
      <c r="X28" s="94">
        <f>(X24+X25)/2</f>
        <v>22.588126159554726</v>
      </c>
      <c r="Y28" s="95"/>
      <c r="Z28" s="94">
        <f>(Z24+Z25)/2</f>
        <v>21.126586042823156</v>
      </c>
      <c r="AA28" s="95"/>
      <c r="AB28" s="94">
        <f>(AB24+AB25)/2</f>
        <v>22.252428998505231</v>
      </c>
      <c r="AC28" s="95"/>
      <c r="AD28" s="94">
        <f>(AD24+AD25)/2</f>
        <v>21.468727288273271</v>
      </c>
      <c r="AE28" s="95"/>
      <c r="AF28" s="94">
        <f>(AF24+AF25)/2</f>
        <v>22.476714002137733</v>
      </c>
      <c r="AG28" s="95"/>
      <c r="AH28" s="94">
        <f>(AH24+AH25)/2</f>
        <v>22.005018617451832</v>
      </c>
      <c r="AI28" s="95"/>
      <c r="AJ28" s="94">
        <f>(AJ24+AJ25)/2</f>
        <v>22.178929258172246</v>
      </c>
      <c r="AK28" s="95"/>
      <c r="AL28" s="94">
        <f>(AL24+AL25)/2</f>
        <v>22.318262411347519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27.312377123417786</v>
      </c>
      <c r="U29" s="99"/>
      <c r="V29" s="98">
        <f>V28*V16</f>
        <v>28.126126126126128</v>
      </c>
      <c r="W29" s="99"/>
      <c r="X29" s="98">
        <f>X28*X16</f>
        <v>30.268089053803333</v>
      </c>
      <c r="Y29" s="99"/>
      <c r="Z29" s="98">
        <f>Z28*Z16</f>
        <v>32.534942505947662</v>
      </c>
      <c r="AA29" s="99"/>
      <c r="AB29" s="98">
        <f>AB28*AB16</f>
        <v>34.268740657698054</v>
      </c>
      <c r="AC29" s="99"/>
      <c r="AD29" s="98">
        <f>AD28*AD16</f>
        <v>33.061840023940839</v>
      </c>
      <c r="AE29" s="99"/>
      <c r="AF29" s="98">
        <f>AF28*AF16</f>
        <v>34.164605283249351</v>
      </c>
      <c r="AG29" s="99"/>
      <c r="AH29" s="98">
        <f>AH28*AH16</f>
        <v>34.32782904322486</v>
      </c>
      <c r="AI29" s="99"/>
      <c r="AJ29" s="98">
        <f>AJ28*AJ16</f>
        <v>34.377340350166982</v>
      </c>
      <c r="AK29" s="99"/>
      <c r="AL29" s="98">
        <f>AL28*AL16</f>
        <v>34.370124113475178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18.312377123417786</v>
      </c>
      <c r="U30" s="99"/>
      <c r="V30" s="98">
        <f>V29-V17</f>
        <v>18.126126126126128</v>
      </c>
      <c r="W30" s="99"/>
      <c r="X30" s="98">
        <f>X29-X17</f>
        <v>19.268089053803333</v>
      </c>
      <c r="Y30" s="99"/>
      <c r="Z30" s="98">
        <f>Z29-Z17</f>
        <v>17.534942505947662</v>
      </c>
      <c r="AA30" s="99"/>
      <c r="AB30" s="98">
        <f>AB29-AB17</f>
        <v>18.268740657698054</v>
      </c>
      <c r="AC30" s="99"/>
      <c r="AD30" s="98">
        <f>AD29-AD17</f>
        <v>17.061840023940839</v>
      </c>
      <c r="AE30" s="99"/>
      <c r="AF30" s="98">
        <f>AF29-AF17</f>
        <v>18.164605283249351</v>
      </c>
      <c r="AG30" s="99"/>
      <c r="AH30" s="98">
        <f>AH29-AH17</f>
        <v>18.32782904322486</v>
      </c>
      <c r="AI30" s="99"/>
      <c r="AJ30" s="98">
        <f>AJ29-AJ17</f>
        <v>17.377340350166982</v>
      </c>
      <c r="AK30" s="99"/>
      <c r="AL30" s="98">
        <f>AL29-AL17</f>
        <v>18.370124113475178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18.312377123417786</v>
      </c>
      <c r="U31" s="104"/>
      <c r="V31" s="103">
        <f>T31+V30</f>
        <v>36.438503249543913</v>
      </c>
      <c r="W31" s="104"/>
      <c r="X31" s="103">
        <f>V31+X30</f>
        <v>55.70659230334725</v>
      </c>
      <c r="Y31" s="104"/>
      <c r="Z31" s="103">
        <f>X31+Z30</f>
        <v>73.241534809294905</v>
      </c>
      <c r="AA31" s="104"/>
      <c r="AB31" s="103">
        <f>Z31+AB30</f>
        <v>91.510275466992965</v>
      </c>
      <c r="AC31" s="104"/>
      <c r="AD31" s="103">
        <f>AB31+AD30</f>
        <v>108.57211549093381</v>
      </c>
      <c r="AE31" s="104"/>
      <c r="AF31" s="103">
        <f>AD31+AF30</f>
        <v>126.73672077418317</v>
      </c>
      <c r="AG31" s="104"/>
      <c r="AH31" s="103">
        <f>AF31+AH30</f>
        <v>145.06454981740802</v>
      </c>
      <c r="AI31" s="104"/>
      <c r="AJ31" s="103">
        <f>AH31+AJ30</f>
        <v>162.441890167575</v>
      </c>
      <c r="AK31" s="104"/>
      <c r="AL31" s="103">
        <f>AJ31+AL30</f>
        <v>180.81201428105018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44000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30.6</v>
      </c>
      <c r="U52" s="57"/>
      <c r="V52" s="58">
        <v>31.2</v>
      </c>
      <c r="W52" s="57"/>
      <c r="X52" s="58">
        <v>28.7</v>
      </c>
      <c r="Y52" s="57"/>
      <c r="Z52" s="58">
        <v>30.6</v>
      </c>
      <c r="AA52" s="57"/>
      <c r="AB52" s="58">
        <v>28.6</v>
      </c>
      <c r="AC52" s="57"/>
      <c r="AD52" s="58">
        <v>29.2</v>
      </c>
      <c r="AE52" s="57"/>
      <c r="AF52" s="58">
        <v>28.7</v>
      </c>
      <c r="AG52" s="57"/>
      <c r="AH52" s="58">
        <v>29.7</v>
      </c>
      <c r="AI52" s="57"/>
      <c r="AJ52" s="58">
        <v>29.9</v>
      </c>
      <c r="AK52" s="57"/>
      <c r="AL52" s="58">
        <v>31.8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25</v>
      </c>
      <c r="U53" s="69"/>
      <c r="V53" s="70">
        <v>25.2</v>
      </c>
      <c r="W53" s="69"/>
      <c r="X53" s="70">
        <v>23.5</v>
      </c>
      <c r="Y53" s="69"/>
      <c r="Z53" s="70">
        <v>25</v>
      </c>
      <c r="AA53" s="69"/>
      <c r="AB53" s="70">
        <v>23.4</v>
      </c>
      <c r="AC53" s="69"/>
      <c r="AD53" s="70">
        <v>23.9</v>
      </c>
      <c r="AE53" s="69"/>
      <c r="AF53" s="70">
        <v>23.3</v>
      </c>
      <c r="AG53" s="69"/>
      <c r="AH53" s="70">
        <v>24.5</v>
      </c>
      <c r="AI53" s="69"/>
      <c r="AJ53" s="70">
        <v>24.2</v>
      </c>
      <c r="AK53" s="69"/>
      <c r="AL53" s="70">
        <v>25.7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29.4</v>
      </c>
      <c r="U54" s="69"/>
      <c r="V54" s="70">
        <v>31.1</v>
      </c>
      <c r="W54" s="69"/>
      <c r="X54" s="70">
        <v>29.1</v>
      </c>
      <c r="Y54" s="69"/>
      <c r="Z54" s="70">
        <v>28.3</v>
      </c>
      <c r="AA54" s="69"/>
      <c r="AB54" s="70">
        <v>29.7</v>
      </c>
      <c r="AC54" s="69"/>
      <c r="AD54" s="70">
        <v>27.7</v>
      </c>
      <c r="AE54" s="69"/>
      <c r="AF54" s="70">
        <v>31.3</v>
      </c>
      <c r="AG54" s="69"/>
      <c r="AH54" s="70">
        <v>28.5</v>
      </c>
      <c r="AI54" s="69"/>
      <c r="AJ54" s="70">
        <v>30.8</v>
      </c>
      <c r="AK54" s="69"/>
      <c r="AL54" s="70">
        <v>29.6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23.9</v>
      </c>
      <c r="U55" s="75"/>
      <c r="V55" s="76">
        <v>25.2</v>
      </c>
      <c r="W55" s="75"/>
      <c r="X55" s="76">
        <v>23.7</v>
      </c>
      <c r="Y55" s="75"/>
      <c r="Z55" s="76">
        <v>23.2</v>
      </c>
      <c r="AA55" s="75"/>
      <c r="AB55" s="76">
        <v>24.3</v>
      </c>
      <c r="AC55" s="75"/>
      <c r="AD55" s="76">
        <v>22.7</v>
      </c>
      <c r="AE55" s="75"/>
      <c r="AF55" s="76">
        <v>25.4</v>
      </c>
      <c r="AG55" s="75"/>
      <c r="AH55" s="76">
        <v>23.2</v>
      </c>
      <c r="AI55" s="75"/>
      <c r="AJ55" s="76">
        <v>25</v>
      </c>
      <c r="AK55" s="75"/>
      <c r="AL55" s="76">
        <v>24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22.400000000000006</v>
      </c>
      <c r="U56" s="113"/>
      <c r="V56" s="112">
        <f>(V52-V53)/V53*100</f>
        <v>23.80952380952381</v>
      </c>
      <c r="W56" s="113"/>
      <c r="X56" s="112">
        <f>(X52-X53)/X53*100</f>
        <v>22.12765957446808</v>
      </c>
      <c r="Y56" s="113"/>
      <c r="Z56" s="112">
        <f>(Z52-Z53)/Z53*100</f>
        <v>22.400000000000006</v>
      </c>
      <c r="AA56" s="113"/>
      <c r="AB56" s="112">
        <f>(AB52-AB53)/AB53*100</f>
        <v>22.222222222222236</v>
      </c>
      <c r="AC56" s="113"/>
      <c r="AD56" s="112">
        <f>(AD52-AD53)/AD53*100</f>
        <v>22.175732217573227</v>
      </c>
      <c r="AE56" s="113"/>
      <c r="AF56" s="112">
        <f>(AF52-AF53)/AF53*100</f>
        <v>23.175965665236046</v>
      </c>
      <c r="AG56" s="113"/>
      <c r="AH56" s="112">
        <f>(AH52-AH53)/AH53*100</f>
        <v>21.224489795918362</v>
      </c>
      <c r="AI56" s="113"/>
      <c r="AJ56" s="112">
        <f>(AJ52-AJ53)/AJ53*100</f>
        <v>23.553719008264459</v>
      </c>
      <c r="AK56" s="113"/>
      <c r="AL56" s="112">
        <f>(AL52-AL53)/AL53*100</f>
        <v>23.735408560311292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23.012552301255234</v>
      </c>
      <c r="U57" s="113"/>
      <c r="V57" s="112">
        <f>(V54-V55)/V55*100</f>
        <v>23.412698412698422</v>
      </c>
      <c r="W57" s="113"/>
      <c r="X57" s="112">
        <f>(X54-X55)/X55*100</f>
        <v>22.78481012658229</v>
      </c>
      <c r="Y57" s="113"/>
      <c r="Z57" s="112">
        <f>(Z54-Z55)/Z55*100</f>
        <v>21.982758620689662</v>
      </c>
      <c r="AA57" s="113"/>
      <c r="AB57" s="112">
        <f>(AB54-AB55)/AB55*100</f>
        <v>22.222222222222214</v>
      </c>
      <c r="AC57" s="113"/>
      <c r="AD57" s="112">
        <f>(AD54-AD55)/AD55*100</f>
        <v>22.026431718061676</v>
      </c>
      <c r="AE57" s="113"/>
      <c r="AF57" s="112">
        <f>(AF54-AF55)/AF55*100</f>
        <v>23.228346456692922</v>
      </c>
      <c r="AG57" s="113"/>
      <c r="AH57" s="112">
        <f>(AH54-AH55)/AH55*100</f>
        <v>22.8448275862069</v>
      </c>
      <c r="AI57" s="113"/>
      <c r="AJ57" s="112">
        <f>(AJ54-AJ55)/AJ55*100</f>
        <v>23.200000000000003</v>
      </c>
      <c r="AK57" s="113"/>
      <c r="AL57" s="112">
        <f>(AL54-AL55)/AL55*100</f>
        <v>23.333333333333339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44010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22.70627615062762</v>
      </c>
      <c r="U60" s="116"/>
      <c r="V60" s="115">
        <f>(V56+V57)/2</f>
        <v>23.611111111111114</v>
      </c>
      <c r="W60" s="116"/>
      <c r="X60" s="115">
        <f>(X56+X57)/2</f>
        <v>22.456234850525185</v>
      </c>
      <c r="Y60" s="116"/>
      <c r="Z60" s="115">
        <f>(Z56+Z57)/2</f>
        <v>22.191379310344836</v>
      </c>
      <c r="AA60" s="116"/>
      <c r="AB60" s="115">
        <f>(AB56+AB57)/2</f>
        <v>22.222222222222225</v>
      </c>
      <c r="AC60" s="116"/>
      <c r="AD60" s="115">
        <f>(AD56+AD57)/2</f>
        <v>22.10108196781745</v>
      </c>
      <c r="AE60" s="116"/>
      <c r="AF60" s="115">
        <f>(AF56+AF57)/2</f>
        <v>23.202156060964484</v>
      </c>
      <c r="AG60" s="116"/>
      <c r="AH60" s="115">
        <f>(AH56+AH57)/2</f>
        <v>22.034658691062631</v>
      </c>
      <c r="AI60" s="116"/>
      <c r="AJ60" s="115">
        <f>(AJ56+AJ57)/2</f>
        <v>23.376859504132231</v>
      </c>
      <c r="AK60" s="116"/>
      <c r="AL60" s="115">
        <f>(AL56+AL57)/2</f>
        <v>23.534370946822314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28.155782426778249</v>
      </c>
      <c r="U61" s="118"/>
      <c r="V61" s="117">
        <f>V60*V16</f>
        <v>30.222222222222229</v>
      </c>
      <c r="W61" s="118"/>
      <c r="X61" s="117">
        <f>X60*X16</f>
        <v>30.09135469970375</v>
      </c>
      <c r="Y61" s="118"/>
      <c r="Z61" s="117">
        <f>Z60*Z16</f>
        <v>34.174724137931051</v>
      </c>
      <c r="AA61" s="118"/>
      <c r="AB61" s="117">
        <f>AB60*AB16</f>
        <v>34.222222222222229</v>
      </c>
      <c r="AC61" s="118"/>
      <c r="AD61" s="117">
        <f>AD60*AD16</f>
        <v>34.035666230438871</v>
      </c>
      <c r="AE61" s="118"/>
      <c r="AF61" s="117">
        <f>AF60*AF16</f>
        <v>35.267277212666016</v>
      </c>
      <c r="AG61" s="118"/>
      <c r="AH61" s="117">
        <f>AH60*AH16</f>
        <v>34.374067558057703</v>
      </c>
      <c r="AI61" s="118"/>
      <c r="AJ61" s="117">
        <f>AJ60*AJ16</f>
        <v>36.234132231404956</v>
      </c>
      <c r="AK61" s="118"/>
      <c r="AL61" s="117">
        <f>AL60*AL16</f>
        <v>36.242931258106367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19.155782426778249</v>
      </c>
      <c r="U62" s="118"/>
      <c r="V62" s="117">
        <f>V61-V17</f>
        <v>20.222222222222229</v>
      </c>
      <c r="W62" s="118"/>
      <c r="X62" s="117">
        <f>X61-X17</f>
        <v>19.09135469970375</v>
      </c>
      <c r="Y62" s="118"/>
      <c r="Z62" s="117">
        <f>Z61-Z17</f>
        <v>19.174724137931051</v>
      </c>
      <c r="AA62" s="118"/>
      <c r="AB62" s="117">
        <f>AB61-AB17</f>
        <v>18.222222222222229</v>
      </c>
      <c r="AC62" s="118"/>
      <c r="AD62" s="117">
        <f>AD61-AD17</f>
        <v>18.035666230438871</v>
      </c>
      <c r="AE62" s="118"/>
      <c r="AF62" s="117">
        <f>AF61-AF17</f>
        <v>19.267277212666016</v>
      </c>
      <c r="AG62" s="118"/>
      <c r="AH62" s="117">
        <f>AH61-AH17</f>
        <v>18.374067558057703</v>
      </c>
      <c r="AI62" s="118"/>
      <c r="AJ62" s="117">
        <f>AJ61-AJ17</f>
        <v>19.234132231404956</v>
      </c>
      <c r="AK62" s="118"/>
      <c r="AL62" s="117">
        <f>AL61-AL17</f>
        <v>20.242931258106367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19.155782426778249</v>
      </c>
      <c r="U63" s="120"/>
      <c r="V63" s="119">
        <f>T63+V62</f>
        <v>39.378004649000474</v>
      </c>
      <c r="W63" s="120"/>
      <c r="X63" s="119">
        <f>V63+X62</f>
        <v>58.469359348704224</v>
      </c>
      <c r="Y63" s="120"/>
      <c r="Z63" s="119">
        <f>X63+Z62</f>
        <v>77.644083486635282</v>
      </c>
      <c r="AA63" s="120"/>
      <c r="AB63" s="119">
        <f>Z63+AB62</f>
        <v>95.86630570885751</v>
      </c>
      <c r="AC63" s="120"/>
      <c r="AD63" s="119">
        <f>AB63+AD62</f>
        <v>113.90197193929637</v>
      </c>
      <c r="AE63" s="120"/>
      <c r="AF63" s="119">
        <f>AD63+AF62</f>
        <v>133.16924915196239</v>
      </c>
      <c r="AG63" s="120"/>
      <c r="AH63" s="119">
        <f>AF63+AH62</f>
        <v>151.54331671002009</v>
      </c>
      <c r="AI63" s="120"/>
      <c r="AJ63" s="119">
        <f>AH63+AJ62</f>
        <v>170.77744894142506</v>
      </c>
      <c r="AK63" s="120"/>
      <c r="AL63" s="119">
        <f>AJ63+AL62</f>
        <v>191.02038019953142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57</v>
      </c>
      <c r="M70" s="140" t="s">
        <v>58</v>
      </c>
      <c r="N70" s="141" t="s">
        <v>59</v>
      </c>
      <c r="O70" s="142"/>
      <c r="P70" s="143" t="s">
        <v>57</v>
      </c>
      <c r="Q70" s="143" t="s">
        <v>60</v>
      </c>
      <c r="R70" s="143" t="s">
        <v>61</v>
      </c>
      <c r="S70" s="143" t="s">
        <v>62</v>
      </c>
      <c r="T70" s="143" t="s">
        <v>63</v>
      </c>
      <c r="U70" s="143" t="s">
        <v>64</v>
      </c>
      <c r="V70" s="143" t="s">
        <v>65</v>
      </c>
      <c r="W70" s="143" t="s">
        <v>66</v>
      </c>
      <c r="X70" s="143" t="s">
        <v>67</v>
      </c>
      <c r="Y70" s="143" t="s">
        <v>68</v>
      </c>
      <c r="Z70" s="144" t="s">
        <v>56</v>
      </c>
      <c r="AA70" s="145"/>
      <c r="AB70" s="143" t="s">
        <v>69</v>
      </c>
      <c r="AC70" s="143" t="s">
        <v>64</v>
      </c>
      <c r="AD70" s="143" t="s">
        <v>70</v>
      </c>
      <c r="AE70" s="143" t="s">
        <v>71</v>
      </c>
      <c r="AF70" s="143" t="s">
        <v>72</v>
      </c>
      <c r="AG70" s="143" t="s">
        <v>73</v>
      </c>
      <c r="AH70" s="143" t="s">
        <v>69</v>
      </c>
      <c r="AI70" s="143" t="s">
        <v>74</v>
      </c>
      <c r="AJ70" s="143" t="s">
        <v>75</v>
      </c>
      <c r="AK70" s="143" t="s">
        <v>60</v>
      </c>
      <c r="AL70" s="144" t="s">
        <v>65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 t="s">
        <v>78</v>
      </c>
      <c r="D72" s="140" t="s">
        <v>79</v>
      </c>
      <c r="E72" s="140" t="s">
        <v>80</v>
      </c>
      <c r="F72" s="140" t="s">
        <v>81</v>
      </c>
      <c r="G72" s="140" t="s">
        <v>82</v>
      </c>
      <c r="H72" s="140" t="s">
        <v>83</v>
      </c>
      <c r="I72" s="140" t="s">
        <v>84</v>
      </c>
      <c r="J72" s="140" t="s">
        <v>85</v>
      </c>
      <c r="K72" s="140"/>
      <c r="L72" s="140"/>
      <c r="M72" s="140" t="s">
        <v>82</v>
      </c>
      <c r="N72" s="141" t="s">
        <v>86</v>
      </c>
      <c r="O72" s="142"/>
      <c r="P72" s="140" t="s">
        <v>87</v>
      </c>
      <c r="Q72" s="140" t="s">
        <v>82</v>
      </c>
      <c r="R72" s="140"/>
      <c r="S72" s="140" t="s">
        <v>88</v>
      </c>
      <c r="T72" s="140" t="s">
        <v>82</v>
      </c>
      <c r="U72" s="140" t="s">
        <v>81</v>
      </c>
      <c r="V72" s="140" t="s">
        <v>89</v>
      </c>
      <c r="W72" s="140" t="s">
        <v>90</v>
      </c>
      <c r="X72" s="140" t="s">
        <v>91</v>
      </c>
      <c r="Y72" s="140" t="s">
        <v>92</v>
      </c>
      <c r="Z72" s="141" t="s">
        <v>93</v>
      </c>
      <c r="AA72" s="142"/>
      <c r="AB72" s="143"/>
      <c r="AC72" s="143" t="s">
        <v>94</v>
      </c>
      <c r="AD72" s="143" t="s">
        <v>95</v>
      </c>
      <c r="AE72" s="143" t="s">
        <v>85</v>
      </c>
      <c r="AF72" s="143"/>
      <c r="AG72" s="143" t="s">
        <v>96</v>
      </c>
      <c r="AH72" s="143" t="s">
        <v>89</v>
      </c>
      <c r="AI72" s="143"/>
      <c r="AJ72" s="143"/>
      <c r="AK72" s="143"/>
      <c r="AL72" s="144" t="s">
        <v>97</v>
      </c>
      <c r="AM72" s="145"/>
    </row>
    <row r="73" spans="1:39" ht="13.5" thickBot="1" x14ac:dyDescent="0.25">
      <c r="A73" s="136" t="s">
        <v>98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99</v>
      </c>
      <c r="D77" s="152"/>
      <c r="E77" s="153" t="s">
        <v>100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101</v>
      </c>
      <c r="U77" s="16"/>
      <c r="V77" s="16"/>
      <c r="W77" s="16"/>
      <c r="X77" s="16"/>
      <c r="Y77" s="16"/>
      <c r="Z77" s="16"/>
      <c r="AA77" s="155"/>
      <c r="AB77" s="155" t="s">
        <v>102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103</v>
      </c>
      <c r="D78" s="18"/>
      <c r="E78" s="156"/>
      <c r="F78" s="156"/>
      <c r="G78" s="156"/>
      <c r="H78" s="156"/>
      <c r="I78" s="156"/>
      <c r="J78" s="156"/>
      <c r="K78" s="157" t="s">
        <v>104</v>
      </c>
      <c r="L78" s="157"/>
      <c r="M78" s="157"/>
      <c r="N78" s="109"/>
      <c r="O78" s="109"/>
      <c r="P78" s="109"/>
      <c r="Q78" s="109"/>
      <c r="R78" s="109"/>
      <c r="S78" s="109"/>
      <c r="T78" s="18" t="s">
        <v>103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104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2022-01-17T13:52:54Z</dcterms:modified>
</cp:coreProperties>
</file>