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<sst xmlns="http://schemas.openxmlformats.org/spreadsheetml/2006/main" count="156" uniqueCount="96">
  <si>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</si>
  <si>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</si>
  <si>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</si>
  <si>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</si>
  <si>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</si>
  <si>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</si>
  <si>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</si>
  <si>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</si>
  <si>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Люцерна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</si>
  <si>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</si>
  <si>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</si>
  <si>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</si>
  <si>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</si>
  <si>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</si>
  <si>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</si>
  <si>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</si>
  <si>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</si>
  <si>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</si>
  <si>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</si>
  <si>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</si>
  <si>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</si>
  <si>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</si>
  <si>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</si>
  <si>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</si>
  <si>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</si>
  <si>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</si>
  <si>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</si>
  <si>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</si>
  <si>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</si>
  <si>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</si>
  <si>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</si>
  <si>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</si>
  <si>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</si>
  <si>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</si>
  <si>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</si>
  <si>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</si>
  <si>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</si>
  <si>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</si>
  <si>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</si>
  <si>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</si>
  <si>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</si>
  <si>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</si>
  <si>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__Проби не відбирались через перезволоження грунту_______________________________________________________________________________________________________________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</si>
  <si>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</si>
  <si>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</si>
  <si>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___________________________________________________________________________________________________________</t>
  </si>
  <si>
    <t>за період</t>
  </si>
  <si>
    <t>Сер.т-ра</t>
  </si>
  <si>
    <t>14.3</t>
  </si>
  <si>
    <t>14.0</t>
  </si>
  <si>
    <t>14.5</t>
  </si>
  <si>
    <t>14.2</t>
  </si>
  <si>
    <t>16.2</t>
  </si>
  <si>
    <t>19.2</t>
  </si>
  <si>
    <t>18.9</t>
  </si>
  <si>
    <t>17.4</t>
  </si>
  <si>
    <t>17.1</t>
  </si>
  <si>
    <t>16.5</t>
  </si>
  <si>
    <t>15.6</t>
  </si>
  <si>
    <t>14.9</t>
  </si>
  <si>
    <t>16.0</t>
  </si>
  <si>
    <t>16.9</t>
  </si>
  <si>
    <t>12.4</t>
  </si>
  <si>
    <t>12.2</t>
  </si>
  <si>
    <t>13.1</t>
  </si>
  <si>
    <t>12.1</t>
  </si>
  <si>
    <t>8.9</t>
  </si>
  <si>
    <t>13.8</t>
  </si>
  <si>
    <t>7.9</t>
  </si>
  <si>
    <t>9.0</t>
  </si>
  <si>
    <t>7.4</t>
  </si>
  <si>
    <t>11.7</t>
  </si>
  <si>
    <t>12.7</t>
  </si>
  <si>
    <t>12.5</t>
  </si>
  <si>
    <t>12.9</t>
  </si>
  <si>
    <t>11.1</t>
  </si>
  <si>
    <t>повітря,  °С</t>
  </si>
  <si>
    <t>Сума</t>
  </si>
  <si>
    <t>9.7</t>
  </si>
  <si>
    <t>0.0</t>
  </si>
  <si>
    <t>35.9</t>
  </si>
  <si>
    <t>46.9</t>
  </si>
  <si>
    <t>107.4</t>
  </si>
  <si>
    <t>8.5</t>
  </si>
  <si>
    <t>2.7</t>
  </si>
  <si>
    <t>5.1</t>
  </si>
  <si>
    <t>16.3</t>
  </si>
  <si>
    <t>0.3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</si>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</sst>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sqref="A1:XFD1048576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26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44112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27.7</v>
      </c>
      <c r="U36" s="57"/>
      <c r="V36" s="58">
        <v>28.5</v>
      </c>
      <c r="W36" s="57"/>
      <c r="X36" s="58">
        <v>25.7</v>
      </c>
      <c r="Y36" s="57"/>
      <c r="Z36" s="58">
        <v>27.4</v>
      </c>
      <c r="AA36" s="57"/>
      <c r="AB36" s="58">
        <v>28.4</v>
      </c>
      <c r="AC36" s="57"/>
      <c r="AD36" s="58">
        <v>26.3</v>
      </c>
      <c r="AE36" s="57"/>
      <c r="AF36" s="58">
        <v>26.1</v>
      </c>
      <c r="AG36" s="57"/>
      <c r="AH36" s="58">
        <v>26.6</v>
      </c>
      <c r="AI36" s="57"/>
      <c r="AJ36" s="58">
        <v>26.9</v>
      </c>
      <c r="AK36" s="57"/>
      <c r="AL36" s="58">
        <v>24.2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22.3</v>
      </c>
      <c r="U37" s="69"/>
      <c r="V37" s="70">
        <v>22.9</v>
      </c>
      <c r="W37" s="69"/>
      <c r="X37" s="70">
        <v>20.6</v>
      </c>
      <c r="Y37" s="69"/>
      <c r="Z37" s="70">
        <v>22.2</v>
      </c>
      <c r="AA37" s="69"/>
      <c r="AB37" s="70">
        <v>22.9</v>
      </c>
      <c r="AC37" s="69"/>
      <c r="AD37" s="70">
        <v>21.4</v>
      </c>
      <c r="AE37" s="69"/>
      <c r="AF37" s="70">
        <v>21.3</v>
      </c>
      <c r="AG37" s="69"/>
      <c r="AH37" s="70">
        <v>21.7</v>
      </c>
      <c r="AI37" s="69"/>
      <c r="AJ37" s="70">
        <v>21.8</v>
      </c>
      <c r="AK37" s="69"/>
      <c r="AL37" s="70">
        <v>19.7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27</v>
      </c>
      <c r="U38" s="69"/>
      <c r="V38" s="70">
        <v>26.1</v>
      </c>
      <c r="W38" s="69"/>
      <c r="X38" s="70">
        <v>24.3</v>
      </c>
      <c r="Y38" s="69"/>
      <c r="Z38" s="70">
        <v>26.2</v>
      </c>
      <c r="AA38" s="69"/>
      <c r="AB38" s="70">
        <v>24.9</v>
      </c>
      <c r="AC38" s="69"/>
      <c r="AD38" s="70">
        <v>24.9</v>
      </c>
      <c r="AE38" s="69"/>
      <c r="AF38" s="70">
        <v>24.1</v>
      </c>
      <c r="AG38" s="69"/>
      <c r="AH38" s="70">
        <v>23.5</v>
      </c>
      <c r="AI38" s="69"/>
      <c r="AJ38" s="70">
        <v>25.5</v>
      </c>
      <c r="AK38" s="69"/>
      <c r="AL38" s="70">
        <v>24.9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21.7</v>
      </c>
      <c r="U39" s="75"/>
      <c r="V39" s="76">
        <v>21</v>
      </c>
      <c r="W39" s="75"/>
      <c r="X39" s="76">
        <v>19.5</v>
      </c>
      <c r="Y39" s="75"/>
      <c r="Z39" s="76">
        <v>21.2</v>
      </c>
      <c r="AA39" s="75"/>
      <c r="AB39" s="76">
        <v>20</v>
      </c>
      <c r="AC39" s="75"/>
      <c r="AD39" s="76">
        <v>20.3</v>
      </c>
      <c r="AE39" s="75"/>
      <c r="AF39" s="76">
        <v>19.7</v>
      </c>
      <c r="AG39" s="75"/>
      <c r="AH39" s="76">
        <v>19.2</v>
      </c>
      <c r="AI39" s="75"/>
      <c r="AJ39" s="76">
        <v>20.7</v>
      </c>
      <c r="AK39" s="75"/>
      <c r="AL39" s="76">
        <v>20.3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24.215246636771294</v>
      </c>
      <c r="U40" s="113"/>
      <c r="V40" s="112">
        <f>(V36-V37)/V37*100</f>
        <v>24.454148471615728</v>
      </c>
      <c r="W40" s="113"/>
      <c r="X40" s="112">
        <f>(X36-X37)/X37*100</f>
        <v>24.757281553398048</v>
      </c>
      <c r="Y40" s="113"/>
      <c r="Z40" s="112">
        <f>(Z36-Z37)/Z37*100</f>
        <v>23.423423423423419</v>
      </c>
      <c r="AA40" s="113"/>
      <c r="AB40" s="112">
        <f>(AB36-AB37)/AB37*100</f>
        <v>24.017467248908297</v>
      </c>
      <c r="AC40" s="113"/>
      <c r="AD40" s="112">
        <f>(AD36-AD37)/AD37*100</f>
        <v>22.897196261682254</v>
      </c>
      <c r="AE40" s="113"/>
      <c r="AF40" s="112">
        <f>(AF36-AF37)/AF37*100</f>
        <v>22.535211267605636</v>
      </c>
      <c r="AG40" s="113"/>
      <c r="AH40" s="112">
        <f>(AH36-AH37)/AH37*100</f>
        <v>22.580645161290334</v>
      </c>
      <c r="AI40" s="113"/>
      <c r="AJ40" s="112">
        <f>(AJ36-AJ37)/AJ37*100</f>
        <v>23.394495412844027</v>
      </c>
      <c r="AK40" s="113"/>
      <c r="AL40" s="112">
        <f>(AL36-AL37)/AL37*100</f>
        <v>22.842639593908633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24.423963133640559</v>
      </c>
      <c r="U41" s="113"/>
      <c r="V41" s="112">
        <f>(V38-V39)/V39*100</f>
        <v>24.285714285714295</v>
      </c>
      <c r="W41" s="113"/>
      <c r="X41" s="112">
        <f>(X38-X39)/X39*100</f>
        <v>24.61538461538462</v>
      </c>
      <c r="Y41" s="113"/>
      <c r="Z41" s="112">
        <f>(Z38-Z39)/Z39*100</f>
        <v>23.584905660377359</v>
      </c>
      <c r="AA41" s="113"/>
      <c r="AB41" s="112">
        <f>(AB38-AB39)/AB39*100</f>
        <v>24.499999999999993</v>
      </c>
      <c r="AC41" s="113"/>
      <c r="AD41" s="112">
        <f>(AD38-AD39)/AD39*100</f>
        <v>22.660098522167477</v>
      </c>
      <c r="AE41" s="113"/>
      <c r="AF41" s="112">
        <f>(AF38-AF39)/AF39*100</f>
        <v>22.335025380710672</v>
      </c>
      <c r="AG41" s="113"/>
      <c r="AH41" s="112">
        <f>(AH38-AH39)/AH39*100</f>
        <v>22.395833333333336</v>
      </c>
      <c r="AI41" s="113"/>
      <c r="AJ41" s="112">
        <f>(AJ38-AJ39)/AJ39*100</f>
        <v>23.188405797101453</v>
      </c>
      <c r="AK41" s="113"/>
      <c r="AL41" s="112">
        <f>(AL38-AL39)/AL39*100</f>
        <v>22.660098522167477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44123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24.319604885205926</v>
      </c>
      <c r="U44" s="116"/>
      <c r="V44" s="115">
        <f>(V40+V41)/2</f>
        <v>24.369931378665012</v>
      </c>
      <c r="W44" s="116"/>
      <c r="X44" s="115">
        <f>(X40+X41)/2</f>
        <v>24.686333084391336</v>
      </c>
      <c r="Y44" s="116"/>
      <c r="Z44" s="115">
        <f>(Z40+Z41)/2</f>
        <v>23.504164541900387</v>
      </c>
      <c r="AA44" s="116"/>
      <c r="AB44" s="115">
        <f>(AB40+AB41)/2</f>
        <v>24.258733624454145</v>
      </c>
      <c r="AC44" s="116"/>
      <c r="AD44" s="115">
        <f>(AD40+AD41)/2</f>
        <v>22.778647391924864</v>
      </c>
      <c r="AE44" s="116"/>
      <c r="AF44" s="115">
        <f>(AF40+AF41)/2</f>
        <v>22.435118324158154</v>
      </c>
      <c r="AG44" s="116"/>
      <c r="AH44" s="115">
        <f>(AH40+AH41)/2</f>
        <v>22.488239247311835</v>
      </c>
      <c r="AI44" s="116"/>
      <c r="AJ44" s="115">
        <f>(AJ40+AJ41)/2</f>
        <v>23.291450604972738</v>
      </c>
      <c r="AK44" s="116"/>
      <c r="AL44" s="115">
        <f>(AL40+AL41)/2</f>
        <v>22.751369058038055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30.156310057655347</v>
      </c>
      <c r="U45" s="118"/>
      <c r="V45" s="117">
        <f>V44*V16</f>
        <v>31.193512164691217</v>
      </c>
      <c r="W45" s="118"/>
      <c r="X45" s="117">
        <f>X44*X16</f>
        <v>33.079686333084389</v>
      </c>
      <c r="Y45" s="118"/>
      <c r="Z45" s="117">
        <f>Z44*Z16</f>
        <v>36.196413394526594</v>
      </c>
      <c r="AA45" s="118"/>
      <c r="AB45" s="117">
        <f>AB44*AB16</f>
        <v>37.358449781659381</v>
      </c>
      <c r="AC45" s="118"/>
      <c r="AD45" s="117">
        <f>AD44*AD16</f>
        <v>35.07911698356429</v>
      </c>
      <c r="AE45" s="118"/>
      <c r="AF45" s="117">
        <f>AF44*AF16</f>
        <v>34.101379852720392</v>
      </c>
      <c r="AG45" s="118"/>
      <c r="AH45" s="117">
        <f>AH44*AH16</f>
        <v>35.081653225806463</v>
      </c>
      <c r="AI45" s="118"/>
      <c r="AJ45" s="117">
        <f>AJ44*AJ16</f>
        <v>36.101748437707748</v>
      </c>
      <c r="AK45" s="118"/>
      <c r="AL45" s="117">
        <f>AL44*AL16</f>
        <v>35.037108349378606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21.156310057655347</v>
      </c>
      <c r="U46" s="118"/>
      <c r="V46" s="117">
        <f>V45-V17</f>
        <v>21.193512164691217</v>
      </c>
      <c r="W46" s="118"/>
      <c r="X46" s="117">
        <f>X45-X17</f>
        <v>22.079686333084389</v>
      </c>
      <c r="Y46" s="118"/>
      <c r="Z46" s="117">
        <f>Z45-Z17</f>
        <v>21.196413394526594</v>
      </c>
      <c r="AA46" s="118"/>
      <c r="AB46" s="117">
        <f>AB45-AB17</f>
        <v>21.358449781659381</v>
      </c>
      <c r="AC46" s="118"/>
      <c r="AD46" s="117">
        <f>AD45-AD17</f>
        <v>19.07911698356429</v>
      </c>
      <c r="AE46" s="118"/>
      <c r="AF46" s="117">
        <f>AF45-AF17</f>
        <v>18.101379852720392</v>
      </c>
      <c r="AG46" s="118"/>
      <c r="AH46" s="117">
        <f>AH45-AH17</f>
        <v>19.081653225806463</v>
      </c>
      <c r="AI46" s="118"/>
      <c r="AJ46" s="117">
        <f>AJ45-AJ17</f>
        <v>19.101748437707748</v>
      </c>
      <c r="AK46" s="118"/>
      <c r="AL46" s="117">
        <f>AL45-AL17</f>
        <v>19.037108349378606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21.156310057655347</v>
      </c>
      <c r="U47" s="120"/>
      <c r="V47" s="119">
        <f>T47+V46</f>
        <v>42.34982222234656</v>
      </c>
      <c r="W47" s="120"/>
      <c r="X47" s="119">
        <f>V47+X46</f>
        <v>64.429508555430942</v>
      </c>
      <c r="Y47" s="120"/>
      <c r="Z47" s="119">
        <f>X47+Z46</f>
        <v>85.625921949957529</v>
      </c>
      <c r="AA47" s="120"/>
      <c r="AB47" s="119">
        <f>Z47+AB46</f>
        <v>106.9843717316169</v>
      </c>
      <c r="AC47" s="120"/>
      <c r="AD47" s="119">
        <f>AB47+AD46</f>
        <v>126.06348871518119</v>
      </c>
      <c r="AE47" s="120"/>
      <c r="AF47" s="119">
        <f>AD47+AF46</f>
        <v>144.16486856790158</v>
      </c>
      <c r="AG47" s="120"/>
      <c r="AH47" s="119">
        <f>AF47+AH46</f>
        <v>163.24652179370804</v>
      </c>
      <c r="AI47" s="120"/>
      <c r="AJ47" s="119">
        <f>AH47+AJ46</f>
        <v>182.3482702314158</v>
      </c>
      <c r="AK47" s="120"/>
      <c r="AL47" s="119">
        <f>AJ47+AL46</f>
        <v>201.3853785807944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>
        <v>28.4</v>
      </c>
      <c r="U52" s="57"/>
      <c r="V52" s="58">
        <v>28.6</v>
      </c>
      <c r="W52" s="57"/>
      <c r="X52" s="58">
        <v>28.4</v>
      </c>
      <c r="Y52" s="57"/>
      <c r="Z52" s="58">
        <v>25.8</v>
      </c>
      <c r="AA52" s="57"/>
      <c r="AB52" s="58">
        <v>25.7</v>
      </c>
      <c r="AC52" s="57"/>
      <c r="AD52" s="58">
        <v>24.7</v>
      </c>
      <c r="AE52" s="57"/>
      <c r="AF52" s="58">
        <v>24.5</v>
      </c>
      <c r="AG52" s="57"/>
      <c r="AH52" s="58">
        <v>24.4</v>
      </c>
      <c r="AI52" s="57"/>
      <c r="AJ52" s="58">
        <v>24.4</v>
      </c>
      <c r="AK52" s="57"/>
      <c r="AL52" s="58">
        <v>23.8</v>
      </c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>
        <v>23</v>
      </c>
      <c r="U53" s="69"/>
      <c r="V53" s="70">
        <v>23</v>
      </c>
      <c r="W53" s="69"/>
      <c r="X53" s="70">
        <v>22.9</v>
      </c>
      <c r="Y53" s="69"/>
      <c r="Z53" s="70">
        <v>21</v>
      </c>
      <c r="AA53" s="69"/>
      <c r="AB53" s="70">
        <v>20.8</v>
      </c>
      <c r="AC53" s="69"/>
      <c r="AD53" s="70">
        <v>20.2</v>
      </c>
      <c r="AE53" s="69"/>
      <c r="AF53" s="70">
        <v>19.899999999999999</v>
      </c>
      <c r="AG53" s="69"/>
      <c r="AH53" s="70">
        <v>20</v>
      </c>
      <c r="AI53" s="69"/>
      <c r="AJ53" s="70">
        <v>19.899999999999999</v>
      </c>
      <c r="AK53" s="69"/>
      <c r="AL53" s="70">
        <v>19.399999999999999</v>
      </c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>
        <v>28.3</v>
      </c>
      <c r="U54" s="69"/>
      <c r="V54" s="70">
        <v>26.4</v>
      </c>
      <c r="W54" s="69"/>
      <c r="X54" s="70">
        <v>28.9</v>
      </c>
      <c r="Y54" s="69"/>
      <c r="Z54" s="70">
        <v>25.9</v>
      </c>
      <c r="AA54" s="69"/>
      <c r="AB54" s="70">
        <v>25.8</v>
      </c>
      <c r="AC54" s="69"/>
      <c r="AD54" s="70">
        <v>24.9</v>
      </c>
      <c r="AE54" s="69"/>
      <c r="AF54" s="70">
        <v>25</v>
      </c>
      <c r="AG54" s="69"/>
      <c r="AH54" s="70">
        <v>24</v>
      </c>
      <c r="AI54" s="69"/>
      <c r="AJ54" s="70">
        <v>22.6</v>
      </c>
      <c r="AK54" s="69"/>
      <c r="AL54" s="70">
        <v>24.6</v>
      </c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>
        <v>22.9</v>
      </c>
      <c r="U55" s="75"/>
      <c r="V55" s="76">
        <v>21.2</v>
      </c>
      <c r="W55" s="75"/>
      <c r="X55" s="76">
        <v>23.3</v>
      </c>
      <c r="Y55" s="75"/>
      <c r="Z55" s="76">
        <v>21.1</v>
      </c>
      <c r="AA55" s="75"/>
      <c r="AB55" s="76">
        <v>20.9</v>
      </c>
      <c r="AC55" s="75"/>
      <c r="AD55" s="76">
        <v>20.399999999999999</v>
      </c>
      <c r="AE55" s="75"/>
      <c r="AF55" s="76">
        <v>20.3</v>
      </c>
      <c r="AG55" s="75"/>
      <c r="AH55" s="76">
        <v>19.7</v>
      </c>
      <c r="AI55" s="75"/>
      <c r="AJ55" s="76">
        <v>18.399999999999999</v>
      </c>
      <c r="AK55" s="75"/>
      <c r="AL55" s="76">
        <v>20</v>
      </c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23.478260869565212</v>
      </c>
      <c r="U56" s="113"/>
      <c r="V56" s="112">
        <f>(V52-V53)/V53*100</f>
        <v>24.347826086956527</v>
      </c>
      <c r="W56" s="113"/>
      <c r="X56" s="112">
        <f>(X52-X53)/X53*100</f>
        <v>24.017467248908297</v>
      </c>
      <c r="Y56" s="113"/>
      <c r="Z56" s="112">
        <f>(Z52-Z53)/Z53*100</f>
        <v>22.857142857142858</v>
      </c>
      <c r="AA56" s="113"/>
      <c r="AB56" s="112">
        <f>(AB52-AB53)/AB53*100</f>
        <v>23.557692307692299</v>
      </c>
      <c r="AC56" s="113"/>
      <c r="AD56" s="112">
        <f>(AD52-AD53)/AD53*100</f>
        <v>22.277227722772277</v>
      </c>
      <c r="AE56" s="113"/>
      <c r="AF56" s="112">
        <f>(AF52-AF53)/AF53*100</f>
        <v>23.115577889447245</v>
      </c>
      <c r="AG56" s="113"/>
      <c r="AH56" s="112">
        <f>(AH52-AH53)/AH53*100</f>
        <v>21.999999999999993</v>
      </c>
      <c r="AI56" s="113"/>
      <c r="AJ56" s="112">
        <f>(AJ52-AJ53)/AJ53*100</f>
        <v>22.613065326633166</v>
      </c>
      <c r="AK56" s="113"/>
      <c r="AL56" s="112">
        <f>(AL52-AL53)/AL53*100</f>
        <v>22.680412371134036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23.580786026200883</v>
      </c>
      <c r="U57" s="113"/>
      <c r="V57" s="112">
        <f>(V54-V55)/V55*100</f>
        <v>24.528301886792452</v>
      </c>
      <c r="W57" s="113"/>
      <c r="X57" s="112">
        <f>(X54-X55)/X55*100</f>
        <v>24.034334763948486</v>
      </c>
      <c r="Y57" s="113"/>
      <c r="Z57" s="112">
        <f>(Z54-Z55)/Z55*100</f>
        <v>22.748815165876763</v>
      </c>
      <c r="AA57" s="113"/>
      <c r="AB57" s="112">
        <f>(AB54-AB55)/AB55*100</f>
        <v>23.444976076555037</v>
      </c>
      <c r="AC57" s="113"/>
      <c r="AD57" s="112">
        <f>(AD54-AD55)/AD55*100</f>
        <v>22.058823529411768</v>
      </c>
      <c r="AE57" s="113"/>
      <c r="AF57" s="112">
        <f>(AF54-AF55)/AF55*100</f>
        <v>23.152709359605907</v>
      </c>
      <c r="AG57" s="113"/>
      <c r="AH57" s="112">
        <f>(AH54-AH55)/AH55*100</f>
        <v>21.827411167512693</v>
      </c>
      <c r="AI57" s="113"/>
      <c r="AJ57" s="112">
        <f>(AJ54-AJ55)/AJ55*100</f>
        <v>22.826086956521756</v>
      </c>
      <c r="AK57" s="113"/>
      <c r="AL57" s="112">
        <f>(AL54-AL55)/AL55*100</f>
        <v>23.000000000000007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44132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>
        <f>(T56+T57)/2</f>
        <v>23.529523447883047</v>
      </c>
      <c r="U60" s="116"/>
      <c r="V60" s="115">
        <f>(V56+V57)/2</f>
        <v>24.438063986874489</v>
      </c>
      <c r="W60" s="116"/>
      <c r="X60" s="115">
        <f>(X56+X57)/2</f>
        <v>24.025901006428391</v>
      </c>
      <c r="Y60" s="116"/>
      <c r="Z60" s="115">
        <f>(Z56+Z57)/2</f>
        <v>22.802979011509812</v>
      </c>
      <c r="AA60" s="116"/>
      <c r="AB60" s="115">
        <f>(AB56+AB57)/2</f>
        <v>23.501334192123668</v>
      </c>
      <c r="AC60" s="116"/>
      <c r="AD60" s="115">
        <f>(AD56+AD57)/2</f>
        <v>22.168025626092025</v>
      </c>
      <c r="AE60" s="116"/>
      <c r="AF60" s="115">
        <f>(AF56+AF57)/2</f>
        <v>23.134143624526576</v>
      </c>
      <c r="AG60" s="116"/>
      <c r="AH60" s="115">
        <f>(AH56+AH57)/2</f>
        <v>21.913705583756343</v>
      </c>
      <c r="AI60" s="116"/>
      <c r="AJ60" s="115">
        <f>(AJ56+AJ57)/2</f>
        <v>22.719576141577463</v>
      </c>
      <c r="AK60" s="116"/>
      <c r="AL60" s="115">
        <f>(AL56+AL57)/2</f>
        <v>22.84020618556702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>
        <f>T60*T16</f>
        <v>29.17660907537498</v>
      </c>
      <c r="U61" s="118"/>
      <c r="V61" s="117">
        <f>V60*V16</f>
        <v>31.280721903199346</v>
      </c>
      <c r="W61" s="118"/>
      <c r="X61" s="117">
        <f>X60*X16</f>
        <v>32.194707348614045</v>
      </c>
      <c r="Y61" s="118"/>
      <c r="Z61" s="117">
        <f>Z60*Z16</f>
        <v>35.116587677725114</v>
      </c>
      <c r="AA61" s="118"/>
      <c r="AB61" s="117">
        <f>AB60*AB16</f>
        <v>36.19205465587045</v>
      </c>
      <c r="AC61" s="118"/>
      <c r="AD61" s="117">
        <f>AD60*AD16</f>
        <v>34.138759464181717</v>
      </c>
      <c r="AE61" s="118"/>
      <c r="AF61" s="117">
        <f>AF60*AF16</f>
        <v>35.163898309280398</v>
      </c>
      <c r="AG61" s="118"/>
      <c r="AH61" s="117">
        <f>AH60*AH16</f>
        <v>34.185380710659899</v>
      </c>
      <c r="AI61" s="118"/>
      <c r="AJ61" s="117">
        <f>AJ60*AJ16</f>
        <v>35.215343019445065</v>
      </c>
      <c r="AK61" s="118"/>
      <c r="AL61" s="117">
        <f>AL60*AL16</f>
        <v>35.173917525773213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>
        <f>T61-T17</f>
        <v>20.17660907537498</v>
      </c>
      <c r="U62" s="118"/>
      <c r="V62" s="117">
        <f>V61-V17</f>
        <v>21.280721903199346</v>
      </c>
      <c r="W62" s="118"/>
      <c r="X62" s="117">
        <f>X61-X17</f>
        <v>21.194707348614045</v>
      </c>
      <c r="Y62" s="118"/>
      <c r="Z62" s="117">
        <f>Z61-Z17</f>
        <v>20.116587677725114</v>
      </c>
      <c r="AA62" s="118"/>
      <c r="AB62" s="117">
        <f>AB61-AB17</f>
        <v>20.19205465587045</v>
      </c>
      <c r="AC62" s="118"/>
      <c r="AD62" s="117">
        <f>AD61-AD17</f>
        <v>18.138759464181717</v>
      </c>
      <c r="AE62" s="118"/>
      <c r="AF62" s="117">
        <f>AF61-AF17</f>
        <v>19.163898309280398</v>
      </c>
      <c r="AG62" s="118"/>
      <c r="AH62" s="117">
        <f>AH61-AH17</f>
        <v>18.185380710659899</v>
      </c>
      <c r="AI62" s="118"/>
      <c r="AJ62" s="117">
        <f>AJ61-AJ17</f>
        <v>18.215343019445065</v>
      </c>
      <c r="AK62" s="118"/>
      <c r="AL62" s="117">
        <f>AL61-AL17</f>
        <v>19.173917525773213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>
        <f>T62</f>
        <v>20.17660907537498</v>
      </c>
      <c r="U63" s="120"/>
      <c r="V63" s="119">
        <f>T63+V62</f>
        <v>41.457330978574326</v>
      </c>
      <c r="W63" s="120"/>
      <c r="X63" s="119">
        <f>V63+X62</f>
        <v>62.652038327188372</v>
      </c>
      <c r="Y63" s="120"/>
      <c r="Z63" s="119">
        <f>X63+Z62</f>
        <v>82.768626004913486</v>
      </c>
      <c r="AA63" s="120"/>
      <c r="AB63" s="119">
        <f>Z63+AB62</f>
        <v>102.96068066078394</v>
      </c>
      <c r="AC63" s="120"/>
      <c r="AD63" s="119">
        <f>AB63+AD62</f>
        <v>121.09944012496565</v>
      </c>
      <c r="AE63" s="120"/>
      <c r="AF63" s="119">
        <f>AD63+AF62</f>
        <v>140.26333843424607</v>
      </c>
      <c r="AG63" s="120"/>
      <c r="AH63" s="119">
        <f>AF63+AH62</f>
        <v>158.44871914490597</v>
      </c>
      <c r="AI63" s="120"/>
      <c r="AJ63" s="119">
        <f>AH63+AJ62</f>
        <v>176.66406216435104</v>
      </c>
      <c r="AK63" s="120"/>
      <c r="AL63" s="119">
        <f>AJ63+AL62</f>
        <v>195.83797969012426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50</v>
      </c>
      <c r="G70" s="140" t="s">
        <v>51</v>
      </c>
      <c r="H70" s="140" t="s">
        <v>52</v>
      </c>
      <c r="I70" s="140" t="s">
        <v>53</v>
      </c>
      <c r="J70" s="140" t="s">
        <v>54</v>
      </c>
      <c r="K70" s="140" t="s">
        <v>55</v>
      </c>
      <c r="L70" s="140" t="s">
        <v>56</v>
      </c>
      <c r="M70" s="140" t="s">
        <v>57</v>
      </c>
      <c r="N70" s="141" t="s">
        <v>52</v>
      </c>
      <c r="O70" s="142"/>
      <c r="P70" s="143" t="s">
        <v>58</v>
      </c>
      <c r="Q70" s="143" t="s">
        <v>52</v>
      </c>
      <c r="R70" s="143" t="s">
        <v>59</v>
      </c>
      <c r="S70" s="143" t="s">
        <v>60</v>
      </c>
      <c r="T70" s="143" t="s">
        <v>61</v>
      </c>
      <c r="U70" s="143" t="s">
        <v>62</v>
      </c>
      <c r="V70" s="143" t="s">
        <v>63</v>
      </c>
      <c r="W70" s="143" t="s">
        <v>64</v>
      </c>
      <c r="X70" s="143" t="s">
        <v>65</v>
      </c>
      <c r="Y70" s="143" t="s">
        <v>66</v>
      </c>
      <c r="Z70" s="144" t="s">
        <v>67</v>
      </c>
      <c r="AA70" s="145"/>
      <c r="AB70" s="143" t="s">
        <v>68</v>
      </c>
      <c r="AC70" s="143" t="s">
        <v>69</v>
      </c>
      <c r="AD70" s="143" t="s">
        <v>70</v>
      </c>
      <c r="AE70" s="143" t="s">
        <v>71</v>
      </c>
      <c r="AF70" s="143" t="s">
        <v>71</v>
      </c>
      <c r="AG70" s="143" t="s">
        <v>72</v>
      </c>
      <c r="AH70" s="143" t="s">
        <v>73</v>
      </c>
      <c r="AI70" s="143" t="s">
        <v>74</v>
      </c>
      <c r="AJ70" s="143" t="s">
        <v>73</v>
      </c>
      <c r="AK70" s="143" t="s">
        <v>64</v>
      </c>
      <c r="AL70" s="144" t="s">
        <v>75</v>
      </c>
      <c r="AM70" s="145"/>
    </row>
    <row r="71" spans="1:39" ht="13.5" thickBot="1" x14ac:dyDescent="0.25">
      <c r="A71" s="136" t="s">
        <v>76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77</v>
      </c>
      <c r="B72" s="129"/>
      <c r="C72" s="140" t="s">
        <v>59</v>
      </c>
      <c r="D72" s="140"/>
      <c r="E72" s="140"/>
      <c r="F72" s="140" t="s">
        <v>78</v>
      </c>
      <c r="G72" s="140"/>
      <c r="H72" s="140"/>
      <c r="I72" s="140"/>
      <c r="J72" s="140" t="s">
        <v>79</v>
      </c>
      <c r="K72" s="140" t="s">
        <v>80</v>
      </c>
      <c r="L72" s="140"/>
      <c r="M72" s="140" t="s">
        <v>81</v>
      </c>
      <c r="N72" s="141" t="s">
        <v>82</v>
      </c>
      <c r="O72" s="142"/>
      <c r="P72" s="140" t="s">
        <v>79</v>
      </c>
      <c r="Q72" s="140"/>
      <c r="R72" s="140"/>
      <c r="S72" s="140"/>
      <c r="T72" s="140" t="s">
        <v>83</v>
      </c>
      <c r="U72" s="140" t="s">
        <v>84</v>
      </c>
      <c r="V72" s="140"/>
      <c r="W72" s="140" t="s">
        <v>79</v>
      </c>
      <c r="X72" s="140" t="s">
        <v>85</v>
      </c>
      <c r="Y72" s="140"/>
      <c r="Z72" s="141" t="s">
        <v>86</v>
      </c>
      <c r="AA72" s="142"/>
      <c r="AB72" s="143" t="s">
        <v>79</v>
      </c>
      <c r="AC72" s="143"/>
      <c r="AD72" s="143"/>
      <c r="AE72" s="143"/>
      <c r="AF72" s="143"/>
      <c r="AG72" s="143"/>
      <c r="AH72" s="143" t="s">
        <v>87</v>
      </c>
      <c r="AI72" s="143"/>
      <c r="AJ72" s="143" t="s">
        <v>79</v>
      </c>
      <c r="AK72" s="143"/>
      <c r="AL72" s="144" t="s">
        <v>87</v>
      </c>
      <c r="AM72" s="145"/>
    </row>
    <row r="73" spans="1:39" ht="13.5" thickBot="1" x14ac:dyDescent="0.25">
      <c r="A73" s="136" t="s">
        <v>88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89</v>
      </c>
      <c r="D77" s="152"/>
      <c r="E77" s="153" t="s">
        <v>90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91</v>
      </c>
      <c r="U77" s="16"/>
      <c r="V77" s="16"/>
      <c r="W77" s="16"/>
      <c r="X77" s="16"/>
      <c r="Y77" s="16"/>
      <c r="Z77" s="16"/>
      <c r="AA77" s="155"/>
      <c r="AB77" s="155" t="s">
        <v>92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93</v>
      </c>
      <c r="D78" s="18"/>
      <c r="E78" s="156"/>
      <c r="F78" s="156"/>
      <c r="G78" s="156"/>
      <c r="H78" s="156"/>
      <c r="I78" s="156"/>
      <c r="J78" s="156"/>
      <c r="K78" s="157" t="s">
        <v>94</v>
      </c>
      <c r="L78" s="157"/>
      <c r="M78" s="157"/>
      <c r="N78" s="109"/>
      <c r="O78" s="109"/>
      <c r="P78" s="109"/>
      <c r="Q78" s="109"/>
      <c r="R78" s="109"/>
      <c r="S78" s="109"/>
      <c r="T78" s="18" t="s">
        <v>93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94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95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2022-01-17T13:54:47Z</dcterms:modified>
</cp:coreProperties>
</file>