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<sst xmlns="http://schemas.openxmlformats.org/spreadsheetml/2006/main" count="140" uniqueCount="87">
  <si>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</si>
  <si>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</si>
  <si>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</si>
  <si>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</si>
  <si>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</si>
  <si>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</si>
  <si>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</si>
  <si>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</si>
  <si>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</si>
  <si>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</si>
  <si>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</si>
  <si>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</si>
  <si>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</si>
  <si>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</si>
  <si>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</si>
  <si>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</si>
  <si>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</si>
  <si>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</si>
  <si>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</si>
  <si>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</si>
  <si>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</si>
  <si>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</si>
  <si>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</si>
  <si>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</si>
  <si>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</si>
  <si>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</si>
  <si>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</si>
  <si>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</si>
  <si>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</si>
  <si>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</si>
  <si>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</si>
  <si>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</si>
  <si>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</si>
  <si>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</si>
  <si>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</si>
  <si>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</si>
  <si>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</si>
  <si>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</si>
  <si>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</si>
  <si>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</si>
  <si>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</si>
  <si>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</si>
  <si>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</si>
  <si>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</si>
  <si>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</si>
  <si>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</si>
  <si>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</si>
  <si>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12.0</t>
  </si>
  <si>
    <t>10.4</t>
  </si>
  <si>
    <t>7.7</t>
  </si>
  <si>
    <t>7.8</t>
  </si>
  <si>
    <t>7.9</t>
  </si>
  <si>
    <t>8.9</t>
  </si>
  <si>
    <t>7.5</t>
  </si>
  <si>
    <t>5.7</t>
  </si>
  <si>
    <t>6.2</t>
  </si>
  <si>
    <t>8.4</t>
  </si>
  <si>
    <t>7.4</t>
  </si>
  <si>
    <t>8.2</t>
  </si>
  <si>
    <t>6.1</t>
  </si>
  <si>
    <t>7.3</t>
  </si>
  <si>
    <t>4.2</t>
  </si>
  <si>
    <t>4.4</t>
  </si>
  <si>
    <t>5.6</t>
  </si>
  <si>
    <t>5.0</t>
  </si>
  <si>
    <t>6.9</t>
  </si>
  <si>
    <t>3.8</t>
  </si>
  <si>
    <t>1.8</t>
  </si>
  <si>
    <t>5.1</t>
  </si>
  <si>
    <t>повітря,  °С</t>
  </si>
  <si>
    <t>Сума</t>
  </si>
  <si>
    <t>0.3</t>
  </si>
  <si>
    <t>0.4</t>
  </si>
  <si>
    <t>0.7</t>
  </si>
  <si>
    <t>0.0</t>
  </si>
  <si>
    <t>1.4</t>
  </si>
  <si>
    <t>0.8</t>
  </si>
  <si>
    <t>0.5</t>
  </si>
  <si>
    <t>1.3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</si>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</sst>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26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24.8</v>
      </c>
      <c r="U20" s="57"/>
      <c r="V20" s="58">
        <v>26.6</v>
      </c>
      <c r="W20" s="57"/>
      <c r="X20" s="58">
        <v>24.4</v>
      </c>
      <c r="Y20" s="57"/>
      <c r="Z20" s="58">
        <v>23.6</v>
      </c>
      <c r="AA20" s="57"/>
      <c r="AB20" s="58">
        <v>23.7</v>
      </c>
      <c r="AC20" s="57"/>
      <c r="AD20" s="58">
        <v>26.3</v>
      </c>
      <c r="AE20" s="57"/>
      <c r="AF20" s="58">
        <v>20.8</v>
      </c>
      <c r="AG20" s="57"/>
      <c r="AH20" s="58">
        <v>23.9</v>
      </c>
      <c r="AI20" s="57"/>
      <c r="AJ20" s="58">
        <v>21</v>
      </c>
      <c r="AK20" s="57"/>
      <c r="AL20" s="58">
        <v>24.2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20.2</v>
      </c>
      <c r="U21" s="69"/>
      <c r="V21" s="70">
        <v>21.5</v>
      </c>
      <c r="W21" s="69"/>
      <c r="X21" s="70">
        <v>19.899999999999999</v>
      </c>
      <c r="Y21" s="69"/>
      <c r="Z21" s="70">
        <v>19.399999999999999</v>
      </c>
      <c r="AA21" s="69"/>
      <c r="AB21" s="70">
        <v>19.399999999999999</v>
      </c>
      <c r="AC21" s="69"/>
      <c r="AD21" s="70">
        <v>21.4</v>
      </c>
      <c r="AE21" s="69"/>
      <c r="AF21" s="70">
        <v>17</v>
      </c>
      <c r="AG21" s="69"/>
      <c r="AH21" s="70">
        <v>19.5</v>
      </c>
      <c r="AI21" s="69"/>
      <c r="AJ21" s="70">
        <v>17.100000000000001</v>
      </c>
      <c r="AK21" s="69"/>
      <c r="AL21" s="70">
        <v>19.7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23.9</v>
      </c>
      <c r="U22" s="69"/>
      <c r="V22" s="70">
        <v>25.2</v>
      </c>
      <c r="W22" s="69"/>
      <c r="X22" s="70">
        <v>24.5</v>
      </c>
      <c r="Y22" s="69"/>
      <c r="Z22" s="70">
        <v>24.3</v>
      </c>
      <c r="AA22" s="69"/>
      <c r="AB22" s="70">
        <v>24.8</v>
      </c>
      <c r="AC22" s="69"/>
      <c r="AD22" s="70">
        <v>24.9</v>
      </c>
      <c r="AE22" s="69"/>
      <c r="AF22" s="70">
        <v>23.9</v>
      </c>
      <c r="AG22" s="69"/>
      <c r="AH22" s="70">
        <v>21.3</v>
      </c>
      <c r="AI22" s="69"/>
      <c r="AJ22" s="70">
        <v>20.6</v>
      </c>
      <c r="AK22" s="69"/>
      <c r="AL22" s="70">
        <v>24.9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19.5</v>
      </c>
      <c r="U23" s="75"/>
      <c r="V23" s="76">
        <v>20.399999999999999</v>
      </c>
      <c r="W23" s="75"/>
      <c r="X23" s="76">
        <v>20</v>
      </c>
      <c r="Y23" s="75"/>
      <c r="Z23" s="76">
        <v>20</v>
      </c>
      <c r="AA23" s="75"/>
      <c r="AB23" s="76">
        <v>20.3</v>
      </c>
      <c r="AC23" s="75"/>
      <c r="AD23" s="76">
        <v>20.3</v>
      </c>
      <c r="AE23" s="75"/>
      <c r="AF23" s="76">
        <v>19.5</v>
      </c>
      <c r="AG23" s="75"/>
      <c r="AH23" s="76">
        <v>17.399999999999999</v>
      </c>
      <c r="AI23" s="75"/>
      <c r="AJ23" s="76">
        <v>16.8</v>
      </c>
      <c r="AK23" s="75"/>
      <c r="AL23" s="76">
        <v>20.3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22.772277227722782</v>
      </c>
      <c r="U24" s="82"/>
      <c r="V24" s="81">
        <f>(V20-V21)/V21*100</f>
        <v>23.720930232558146</v>
      </c>
      <c r="W24" s="82"/>
      <c r="X24" s="81">
        <f>(X20-X21)/X21*100</f>
        <v>22.613065326633166</v>
      </c>
      <c r="Y24" s="82"/>
      <c r="Z24" s="81">
        <f>(Z20-Z21)/Z21*100</f>
        <v>21.649484536082493</v>
      </c>
      <c r="AA24" s="82"/>
      <c r="AB24" s="81">
        <f>(AB20-AB21)/AB21*100</f>
        <v>22.16494845360825</v>
      </c>
      <c r="AC24" s="82"/>
      <c r="AD24" s="81">
        <f>(AD20-AD21)/AD21*100</f>
        <v>22.897196261682254</v>
      </c>
      <c r="AE24" s="82"/>
      <c r="AF24" s="81">
        <f>(AF20-AF21)/AF21*100</f>
        <v>22.352941176470591</v>
      </c>
      <c r="AG24" s="82"/>
      <c r="AH24" s="81">
        <f>(AH20-AH21)/AH21*100</f>
        <v>22.564102564102555</v>
      </c>
      <c r="AI24" s="82"/>
      <c r="AJ24" s="81">
        <f>(AJ20-AJ21)/AJ21*100</f>
        <v>22.80701754385964</v>
      </c>
      <c r="AK24" s="82"/>
      <c r="AL24" s="81">
        <f>(AL20-AL21)/AL21*100</f>
        <v>22.842639593908633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22.564102564102555</v>
      </c>
      <c r="U25" s="82"/>
      <c r="V25" s="81">
        <f>(V22-V23)/V23*100</f>
        <v>23.529411764705888</v>
      </c>
      <c r="W25" s="82"/>
      <c r="X25" s="81">
        <f>(X22-X23)/X23*100</f>
        <v>22.5</v>
      </c>
      <c r="Y25" s="82"/>
      <c r="Z25" s="81">
        <f>(Z22-Z23)/Z23*100</f>
        <v>21.500000000000004</v>
      </c>
      <c r="AA25" s="82"/>
      <c r="AB25" s="81">
        <f>(AB22-AB23)/AB23*100</f>
        <v>22.167487684729061</v>
      </c>
      <c r="AC25" s="82"/>
      <c r="AD25" s="81">
        <f>(AD22-AD23)/AD23*100</f>
        <v>22.660098522167477</v>
      </c>
      <c r="AE25" s="82"/>
      <c r="AF25" s="81">
        <f>(AF22-AF23)/AF23*100</f>
        <v>22.564102564102555</v>
      </c>
      <c r="AG25" s="82"/>
      <c r="AH25" s="81">
        <f>(AH22-AH23)/AH23*100</f>
        <v>22.413793103448292</v>
      </c>
      <c r="AI25" s="82"/>
      <c r="AJ25" s="81">
        <f>(AJ22-AJ23)/AJ23*100</f>
        <v>22.61904761904762</v>
      </c>
      <c r="AK25" s="82"/>
      <c r="AL25" s="81">
        <f>(AL22-AL23)/AL23*100</f>
        <v>22.660098522167477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44144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22.668189895912668</v>
      </c>
      <c r="U28" s="95"/>
      <c r="V28" s="94">
        <f>(V24+V25)/2</f>
        <v>23.625170998632015</v>
      </c>
      <c r="W28" s="95"/>
      <c r="X28" s="94">
        <f>(X24+X25)/2</f>
        <v>22.556532663316581</v>
      </c>
      <c r="Y28" s="95"/>
      <c r="Z28" s="94">
        <f>(Z24+Z25)/2</f>
        <v>21.574742268041248</v>
      </c>
      <c r="AA28" s="95"/>
      <c r="AB28" s="94">
        <f>(AB24+AB25)/2</f>
        <v>22.166218069168657</v>
      </c>
      <c r="AC28" s="95"/>
      <c r="AD28" s="94">
        <f>(AD24+AD25)/2</f>
        <v>22.778647391924864</v>
      </c>
      <c r="AE28" s="95"/>
      <c r="AF28" s="94">
        <f>(AF24+AF25)/2</f>
        <v>22.458521870286575</v>
      </c>
      <c r="AG28" s="95"/>
      <c r="AH28" s="94">
        <f>(AH24+AH25)/2</f>
        <v>22.488947833775423</v>
      </c>
      <c r="AI28" s="95"/>
      <c r="AJ28" s="94">
        <f>(AJ24+AJ25)/2</f>
        <v>22.713032581453632</v>
      </c>
      <c r="AK28" s="95"/>
      <c r="AL28" s="94">
        <f>(AL24+AL25)/2</f>
        <v>22.751369058038055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28.108555470931709</v>
      </c>
      <c r="U29" s="99"/>
      <c r="V29" s="98">
        <f>V28*V16</f>
        <v>30.240218878248982</v>
      </c>
      <c r="W29" s="99"/>
      <c r="X29" s="98">
        <f>X28*X16</f>
        <v>30.225753768844221</v>
      </c>
      <c r="Y29" s="99"/>
      <c r="Z29" s="98">
        <f>Z28*Z16</f>
        <v>33.22510309278352</v>
      </c>
      <c r="AA29" s="99"/>
      <c r="AB29" s="98">
        <f>AB28*AB16</f>
        <v>34.135975826519733</v>
      </c>
      <c r="AC29" s="99"/>
      <c r="AD29" s="98">
        <f>AD28*AD16</f>
        <v>35.07911698356429</v>
      </c>
      <c r="AE29" s="99"/>
      <c r="AF29" s="98">
        <f>AF28*AF16</f>
        <v>34.136953242835595</v>
      </c>
      <c r="AG29" s="99"/>
      <c r="AH29" s="98">
        <f>AH28*AH16</f>
        <v>35.08275862068966</v>
      </c>
      <c r="AI29" s="99"/>
      <c r="AJ29" s="98">
        <f>AJ28*AJ16</f>
        <v>35.205200501253131</v>
      </c>
      <c r="AK29" s="99"/>
      <c r="AL29" s="98">
        <f>AL28*AL16</f>
        <v>35.037108349378606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19.108555470931709</v>
      </c>
      <c r="U30" s="99"/>
      <c r="V30" s="98">
        <f>V29-V17</f>
        <v>20.240218878248982</v>
      </c>
      <c r="W30" s="99"/>
      <c r="X30" s="98">
        <f>X29-X17</f>
        <v>19.225753768844221</v>
      </c>
      <c r="Y30" s="99"/>
      <c r="Z30" s="98">
        <f>Z29-Z17</f>
        <v>18.22510309278352</v>
      </c>
      <c r="AA30" s="99"/>
      <c r="AB30" s="98">
        <f>AB29-AB17</f>
        <v>18.135975826519733</v>
      </c>
      <c r="AC30" s="99"/>
      <c r="AD30" s="98">
        <f>AD29-AD17</f>
        <v>19.07911698356429</v>
      </c>
      <c r="AE30" s="99"/>
      <c r="AF30" s="98">
        <f>AF29-AF17</f>
        <v>18.136953242835595</v>
      </c>
      <c r="AG30" s="99"/>
      <c r="AH30" s="98">
        <f>AH29-AH17</f>
        <v>19.08275862068966</v>
      </c>
      <c r="AI30" s="99"/>
      <c r="AJ30" s="98">
        <f>AJ29-AJ17</f>
        <v>18.205200501253131</v>
      </c>
      <c r="AK30" s="99"/>
      <c r="AL30" s="98">
        <f>AL29-AL17</f>
        <v>19.037108349378606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19.108555470931709</v>
      </c>
      <c r="U31" s="104"/>
      <c r="V31" s="103">
        <f>T31+V30</f>
        <v>39.348774349180687</v>
      </c>
      <c r="W31" s="104"/>
      <c r="X31" s="103">
        <f>V31+X30</f>
        <v>58.574528118024908</v>
      </c>
      <c r="Y31" s="104"/>
      <c r="Z31" s="103">
        <f>X31+Z30</f>
        <v>76.799631210808428</v>
      </c>
      <c r="AA31" s="104"/>
      <c r="AB31" s="103">
        <f>Z31+AB30</f>
        <v>94.935607037328168</v>
      </c>
      <c r="AC31" s="104"/>
      <c r="AD31" s="103">
        <f>AB31+AD30</f>
        <v>114.01472402089246</v>
      </c>
      <c r="AE31" s="104"/>
      <c r="AF31" s="103">
        <f>AD31+AF30</f>
        <v>132.15167726372806</v>
      </c>
      <c r="AG31" s="104"/>
      <c r="AH31" s="103">
        <f>AF31+AH30</f>
        <v>151.23443588441773</v>
      </c>
      <c r="AI31" s="104"/>
      <c r="AJ31" s="103">
        <f>AH31+AJ30</f>
        <v>169.43963638567087</v>
      </c>
      <c r="AK31" s="104"/>
      <c r="AL31" s="103">
        <f>AJ31+AL30</f>
        <v>188.47674473504946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20.5</v>
      </c>
      <c r="U36" s="57"/>
      <c r="V36" s="58">
        <v>21.1</v>
      </c>
      <c r="W36" s="57"/>
      <c r="X36" s="58">
        <v>18.3</v>
      </c>
      <c r="Y36" s="57"/>
      <c r="Z36" s="58">
        <v>23.6</v>
      </c>
      <c r="AA36" s="57"/>
      <c r="AB36" s="58">
        <v>26.1</v>
      </c>
      <c r="AC36" s="57"/>
      <c r="AD36" s="58">
        <v>24.5</v>
      </c>
      <c r="AE36" s="57"/>
      <c r="AF36" s="58">
        <v>26.2</v>
      </c>
      <c r="AG36" s="57"/>
      <c r="AH36" s="58">
        <v>21.1</v>
      </c>
      <c r="AI36" s="57"/>
      <c r="AJ36" s="58">
        <v>23.7</v>
      </c>
      <c r="AK36" s="57"/>
      <c r="AL36" s="58">
        <v>24.2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16.899999999999999</v>
      </c>
      <c r="U37" s="69"/>
      <c r="V37" s="70">
        <v>17.3</v>
      </c>
      <c r="W37" s="69"/>
      <c r="X37" s="70">
        <v>15</v>
      </c>
      <c r="Y37" s="69"/>
      <c r="Z37" s="70">
        <v>19.3</v>
      </c>
      <c r="AA37" s="69"/>
      <c r="AB37" s="70">
        <v>21.4</v>
      </c>
      <c r="AC37" s="69"/>
      <c r="AD37" s="70">
        <v>20</v>
      </c>
      <c r="AE37" s="69"/>
      <c r="AF37" s="70">
        <v>21.3</v>
      </c>
      <c r="AG37" s="69"/>
      <c r="AH37" s="70">
        <v>17.3</v>
      </c>
      <c r="AI37" s="69"/>
      <c r="AJ37" s="70">
        <v>19.3</v>
      </c>
      <c r="AK37" s="69"/>
      <c r="AL37" s="70">
        <v>19.7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20.100000000000001</v>
      </c>
      <c r="U38" s="69"/>
      <c r="V38" s="70">
        <v>24.4</v>
      </c>
      <c r="W38" s="69"/>
      <c r="X38" s="70">
        <v>23.6</v>
      </c>
      <c r="Y38" s="69"/>
      <c r="Z38" s="70">
        <v>21</v>
      </c>
      <c r="AA38" s="69"/>
      <c r="AB38" s="70">
        <v>18.7</v>
      </c>
      <c r="AC38" s="69"/>
      <c r="AD38" s="70">
        <v>20.9</v>
      </c>
      <c r="AE38" s="69"/>
      <c r="AF38" s="70">
        <v>23.9</v>
      </c>
      <c r="AG38" s="69"/>
      <c r="AH38" s="70">
        <v>21.6</v>
      </c>
      <c r="AI38" s="69"/>
      <c r="AJ38" s="70">
        <v>23.9</v>
      </c>
      <c r="AK38" s="69"/>
      <c r="AL38" s="70">
        <v>23.2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16.600000000000001</v>
      </c>
      <c r="U39" s="75"/>
      <c r="V39" s="76">
        <v>20</v>
      </c>
      <c r="W39" s="75"/>
      <c r="X39" s="76">
        <v>19.399999999999999</v>
      </c>
      <c r="Y39" s="75"/>
      <c r="Z39" s="76">
        <v>17.2</v>
      </c>
      <c r="AA39" s="75"/>
      <c r="AB39" s="76">
        <v>15.3</v>
      </c>
      <c r="AC39" s="75"/>
      <c r="AD39" s="76">
        <v>17.100000000000001</v>
      </c>
      <c r="AE39" s="75"/>
      <c r="AF39" s="76">
        <v>19.399999999999999</v>
      </c>
      <c r="AG39" s="75"/>
      <c r="AH39" s="76">
        <v>17.7</v>
      </c>
      <c r="AI39" s="75"/>
      <c r="AJ39" s="76">
        <v>19.5</v>
      </c>
      <c r="AK39" s="75"/>
      <c r="AL39" s="76">
        <v>18.899999999999999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21.301775147929003</v>
      </c>
      <c r="U40" s="113"/>
      <c r="V40" s="112">
        <f>(V36-V37)/V37*100</f>
        <v>21.965317919075147</v>
      </c>
      <c r="W40" s="113"/>
      <c r="X40" s="112">
        <f>(X36-X37)/X37*100</f>
        <v>22.000000000000007</v>
      </c>
      <c r="Y40" s="113"/>
      <c r="Z40" s="112">
        <f>(Z36-Z37)/Z37*100</f>
        <v>22.279792746113994</v>
      </c>
      <c r="AA40" s="113"/>
      <c r="AB40" s="112">
        <f>(AB36-AB37)/AB37*100</f>
        <v>21.962616822429919</v>
      </c>
      <c r="AC40" s="113"/>
      <c r="AD40" s="112">
        <f>(AD36-AD37)/AD37*100</f>
        <v>22.5</v>
      </c>
      <c r="AE40" s="113"/>
      <c r="AF40" s="112">
        <f>(AF36-AF37)/AF37*100</f>
        <v>23.004694835680745</v>
      </c>
      <c r="AG40" s="113"/>
      <c r="AH40" s="112">
        <f>(AH36-AH37)/AH37*100</f>
        <v>21.965317919075147</v>
      </c>
      <c r="AI40" s="113"/>
      <c r="AJ40" s="112">
        <f>(AJ36-AJ37)/AJ37*100</f>
        <v>22.797927461139889</v>
      </c>
      <c r="AK40" s="113"/>
      <c r="AL40" s="112">
        <f>(AL36-AL37)/AL37*100</f>
        <v>22.842639593908633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21.08433734939759</v>
      </c>
      <c r="U41" s="113"/>
      <c r="V41" s="112">
        <f>(V38-V39)/V39*100</f>
        <v>21.999999999999993</v>
      </c>
      <c r="W41" s="113"/>
      <c r="X41" s="112">
        <f>(X38-X39)/X39*100</f>
        <v>21.649484536082493</v>
      </c>
      <c r="Y41" s="113"/>
      <c r="Z41" s="112">
        <f>(Z38-Z39)/Z39*100</f>
        <v>22.093023255813961</v>
      </c>
      <c r="AA41" s="113"/>
      <c r="AB41" s="112">
        <f>(AB38-AB39)/AB39*100</f>
        <v>22.222222222222214</v>
      </c>
      <c r="AC41" s="113"/>
      <c r="AD41" s="112">
        <f>(AD38-AD39)/AD39*100</f>
        <v>22.222222222222204</v>
      </c>
      <c r="AE41" s="113"/>
      <c r="AF41" s="112">
        <f>(AF38-AF39)/AF39*100</f>
        <v>23.195876288659793</v>
      </c>
      <c r="AG41" s="113"/>
      <c r="AH41" s="112">
        <f>(AH38-AH39)/AH39*100</f>
        <v>22.033898305084758</v>
      </c>
      <c r="AI41" s="113"/>
      <c r="AJ41" s="112">
        <f>(AJ38-AJ39)/AJ39*100</f>
        <v>22.564102564102555</v>
      </c>
      <c r="AK41" s="113"/>
      <c r="AL41" s="112">
        <f>(AL38-AL39)/AL39*100</f>
        <v>22.751322751322757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44153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21.193056248663297</v>
      </c>
      <c r="U44" s="116"/>
      <c r="V44" s="115">
        <f>(V40+V41)/2</f>
        <v>21.98265895953757</v>
      </c>
      <c r="W44" s="116"/>
      <c r="X44" s="115">
        <f>(X40+X41)/2</f>
        <v>21.824742268041248</v>
      </c>
      <c r="Y44" s="116"/>
      <c r="Z44" s="115">
        <f>(Z40+Z41)/2</f>
        <v>22.186408000963979</v>
      </c>
      <c r="AA44" s="116"/>
      <c r="AB44" s="115">
        <f>(AB40+AB41)/2</f>
        <v>22.092419522326068</v>
      </c>
      <c r="AC44" s="116"/>
      <c r="AD44" s="115">
        <f>(AD40+AD41)/2</f>
        <v>22.3611111111111</v>
      </c>
      <c r="AE44" s="116"/>
      <c r="AF44" s="115">
        <f>(AF40+AF41)/2</f>
        <v>23.100285562170271</v>
      </c>
      <c r="AG44" s="116"/>
      <c r="AH44" s="115">
        <f>(AH40+AH41)/2</f>
        <v>21.999608112079954</v>
      </c>
      <c r="AI44" s="116"/>
      <c r="AJ44" s="115">
        <f>(AJ40+AJ41)/2</f>
        <v>22.681015012621224</v>
      </c>
      <c r="AK44" s="116"/>
      <c r="AL44" s="115">
        <f>(AL40+AL41)/2</f>
        <v>22.796981172615695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26.279389748342489</v>
      </c>
      <c r="U45" s="118"/>
      <c r="V45" s="117">
        <f>V44*V16</f>
        <v>28.137803468208091</v>
      </c>
      <c r="W45" s="118"/>
      <c r="X45" s="117">
        <f>X44*X16</f>
        <v>29.245154639175276</v>
      </c>
      <c r="Y45" s="118"/>
      <c r="Z45" s="117">
        <f>Z44*Z16</f>
        <v>34.167068321484528</v>
      </c>
      <c r="AA45" s="118"/>
      <c r="AB45" s="117">
        <f>AB44*AB16</f>
        <v>34.022326064382149</v>
      </c>
      <c r="AC45" s="118"/>
      <c r="AD45" s="117">
        <f>AD44*AD16</f>
        <v>34.436111111111096</v>
      </c>
      <c r="AE45" s="118"/>
      <c r="AF45" s="117">
        <f>AF44*AF16</f>
        <v>35.112434054498813</v>
      </c>
      <c r="AG45" s="118"/>
      <c r="AH45" s="117">
        <f>AH44*AH16</f>
        <v>34.31938865484473</v>
      </c>
      <c r="AI45" s="118"/>
      <c r="AJ45" s="117">
        <f>AJ44*AJ16</f>
        <v>35.1555732695629</v>
      </c>
      <c r="AK45" s="118"/>
      <c r="AL45" s="117">
        <f>AL44*AL16</f>
        <v>35.107351005828171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17.279389748342489</v>
      </c>
      <c r="U46" s="118"/>
      <c r="V46" s="117">
        <f>V45-V17</f>
        <v>18.137803468208091</v>
      </c>
      <c r="W46" s="118"/>
      <c r="X46" s="117">
        <f>X45-X17</f>
        <v>18.245154639175276</v>
      </c>
      <c r="Y46" s="118"/>
      <c r="Z46" s="117">
        <f>Z45-Z17</f>
        <v>19.167068321484528</v>
      </c>
      <c r="AA46" s="118"/>
      <c r="AB46" s="117">
        <f>AB45-AB17</f>
        <v>18.022326064382149</v>
      </c>
      <c r="AC46" s="118"/>
      <c r="AD46" s="117">
        <f>AD45-AD17</f>
        <v>18.436111111111096</v>
      </c>
      <c r="AE46" s="118"/>
      <c r="AF46" s="117">
        <f>AF45-AF17</f>
        <v>19.112434054498813</v>
      </c>
      <c r="AG46" s="118"/>
      <c r="AH46" s="117">
        <f>AH45-AH17</f>
        <v>18.31938865484473</v>
      </c>
      <c r="AI46" s="118"/>
      <c r="AJ46" s="117">
        <f>AJ45-AJ17</f>
        <v>18.1555732695629</v>
      </c>
      <c r="AK46" s="118"/>
      <c r="AL46" s="117">
        <f>AL45-AL17</f>
        <v>19.107351005828171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17.279389748342489</v>
      </c>
      <c r="U47" s="120"/>
      <c r="V47" s="119">
        <f>T47+V46</f>
        <v>35.417193216550579</v>
      </c>
      <c r="W47" s="120"/>
      <c r="X47" s="119">
        <f>V47+X46</f>
        <v>53.662347855725855</v>
      </c>
      <c r="Y47" s="120"/>
      <c r="Z47" s="119">
        <f>X47+Z46</f>
        <v>72.829416177210391</v>
      </c>
      <c r="AA47" s="120"/>
      <c r="AB47" s="119">
        <f>Z47+AB46</f>
        <v>90.851742241592547</v>
      </c>
      <c r="AC47" s="120"/>
      <c r="AD47" s="119">
        <f>AB47+AD46</f>
        <v>109.28785335270365</v>
      </c>
      <c r="AE47" s="120"/>
      <c r="AF47" s="119">
        <f>AD47+AF46</f>
        <v>128.40028740720246</v>
      </c>
      <c r="AG47" s="120"/>
      <c r="AH47" s="119">
        <f>AF47+AH46</f>
        <v>146.7196760620472</v>
      </c>
      <c r="AI47" s="120"/>
      <c r="AJ47" s="119">
        <f>AH47+AJ46</f>
        <v>164.87524933161009</v>
      </c>
      <c r="AK47" s="120"/>
      <c r="AL47" s="119">
        <f>AJ47+AL46</f>
        <v>183.98260033743827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42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/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44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45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45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45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46</v>
      </c>
      <c r="B70" s="129"/>
      <c r="C70" s="140" t="s">
        <v>47</v>
      </c>
      <c r="D70" s="140" t="s">
        <v>48</v>
      </c>
      <c r="E70" s="140" t="s">
        <v>49</v>
      </c>
      <c r="F70" s="140" t="s">
        <v>50</v>
      </c>
      <c r="G70" s="140" t="s">
        <v>51</v>
      </c>
      <c r="H70" s="140" t="s">
        <v>52</v>
      </c>
      <c r="I70" s="140" t="s">
        <v>53</v>
      </c>
      <c r="J70" s="140" t="s">
        <v>54</v>
      </c>
      <c r="K70" s="140" t="s">
        <v>55</v>
      </c>
      <c r="L70" s="140" t="s">
        <v>56</v>
      </c>
      <c r="M70" s="140" t="s">
        <v>57</v>
      </c>
      <c r="N70" s="141" t="s">
        <v>58</v>
      </c>
      <c r="O70" s="142"/>
      <c r="P70" s="143" t="s">
        <v>59</v>
      </c>
      <c r="Q70" s="143" t="s">
        <v>60</v>
      </c>
      <c r="R70" s="143" t="s">
        <v>59</v>
      </c>
      <c r="S70" s="143" t="s">
        <v>61</v>
      </c>
      <c r="T70" s="143" t="s">
        <v>62</v>
      </c>
      <c r="U70" s="143" t="s">
        <v>63</v>
      </c>
      <c r="V70" s="143" t="s">
        <v>64</v>
      </c>
      <c r="W70" s="143" t="s">
        <v>65</v>
      </c>
      <c r="X70" s="143" t="s">
        <v>66</v>
      </c>
      <c r="Y70" s="143" t="s">
        <v>67</v>
      </c>
      <c r="Z70" s="144" t="s">
        <v>68</v>
      </c>
      <c r="AA70" s="145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4"/>
      <c r="AM70" s="145"/>
    </row>
    <row r="71" spans="1:39" ht="13.5" thickBot="1" x14ac:dyDescent="0.25">
      <c r="A71" s="136" t="s">
        <v>69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70</v>
      </c>
      <c r="B72" s="129"/>
      <c r="C72" s="140"/>
      <c r="D72" s="140" t="s">
        <v>71</v>
      </c>
      <c r="E72" s="140" t="s">
        <v>72</v>
      </c>
      <c r="F72" s="140" t="s">
        <v>73</v>
      </c>
      <c r="G72" s="140"/>
      <c r="H72" s="140"/>
      <c r="I72" s="140"/>
      <c r="J72" s="140" t="s">
        <v>74</v>
      </c>
      <c r="K72" s="140"/>
      <c r="L72" s="140"/>
      <c r="M72" s="140"/>
      <c r="N72" s="141" t="s">
        <v>75</v>
      </c>
      <c r="O72" s="142"/>
      <c r="P72" s="140" t="s">
        <v>74</v>
      </c>
      <c r="Q72" s="140"/>
      <c r="R72" s="140"/>
      <c r="S72" s="140"/>
      <c r="T72" s="140"/>
      <c r="U72" s="140"/>
      <c r="V72" s="140" t="s">
        <v>74</v>
      </c>
      <c r="W72" s="140"/>
      <c r="X72" s="140" t="s">
        <v>76</v>
      </c>
      <c r="Y72" s="140" t="s">
        <v>77</v>
      </c>
      <c r="Z72" s="141" t="s">
        <v>78</v>
      </c>
      <c r="AA72" s="142"/>
      <c r="AB72" s="143"/>
      <c r="AC72" s="143"/>
      <c r="AD72" s="143"/>
      <c r="AE72" s="143"/>
      <c r="AF72" s="143"/>
      <c r="AG72" s="143"/>
      <c r="AH72" s="143"/>
      <c r="AI72" s="143"/>
      <c r="AJ72" s="143"/>
      <c r="AK72" s="143"/>
      <c r="AL72" s="144"/>
      <c r="AM72" s="145"/>
    </row>
    <row r="73" spans="1:39" ht="13.5" thickBot="1" x14ac:dyDescent="0.25">
      <c r="A73" s="136" t="s">
        <v>79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80</v>
      </c>
      <c r="D77" s="152"/>
      <c r="E77" s="153" t="s">
        <v>81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82</v>
      </c>
      <c r="U77" s="16"/>
      <c r="V77" s="16"/>
      <c r="W77" s="16"/>
      <c r="X77" s="16"/>
      <c r="Y77" s="16"/>
      <c r="Z77" s="16"/>
      <c r="AA77" s="155"/>
      <c r="AB77" s="155" t="s">
        <v>83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84</v>
      </c>
      <c r="D78" s="18"/>
      <c r="E78" s="156"/>
      <c r="F78" s="156"/>
      <c r="G78" s="156"/>
      <c r="H78" s="156"/>
      <c r="I78" s="156"/>
      <c r="J78" s="156"/>
      <c r="K78" s="157" t="s">
        <v>85</v>
      </c>
      <c r="L78" s="157"/>
      <c r="M78" s="157"/>
      <c r="N78" s="109"/>
      <c r="O78" s="109"/>
      <c r="P78" s="109"/>
      <c r="Q78" s="109"/>
      <c r="R78" s="109"/>
      <c r="S78" s="109"/>
      <c r="T78" s="18" t="s">
        <v>84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85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86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2022-01-17T13:54:41Z</dcterms:modified>
</cp:coreProperties>
</file>