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тра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<sst xmlns="http://schemas.openxmlformats.org/spreadsheetml/2006/main" count="160" uniqueCount="97">
  <si>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</si>
  <si>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</si>
  <si>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</si>
  <si>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</si>
  <si>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Новодністровськ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</si>
  <si>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</si>
  <si>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</si>
  <si>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</si>
  <si>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</si>
  <si>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</si>
  <si>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</si>
  <si>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горох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</si>
  <si>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</si>
  <si>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Світло-сірі опідзолені поверхнево-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</si>
  <si>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</si>
  <si>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</si>
  <si>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глеюваті важко-суглинкові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</si>
  <si>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</si>
  <si>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</si>
  <si>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</si>
  <si>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</si>
  <si>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</si>
  <si>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</si>
  <si>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</si>
  <si>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</si>
  <si>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</si>
  <si>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</si>
  <si>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</si>
  <si>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</si>
  <si>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</si>
  <si>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</si>
  <si>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</si>
  <si>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</si>
  <si>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</si>
  <si>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</si>
  <si>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</si>
  <si>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</si>
  <si>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</si>
  <si>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</si>
  <si>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</si>
  <si>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</si>
  <si>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</si>
  <si>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___Проби не відбирались через перезволоження грунту_______________________________________________________________________________________________________________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</si>
  <si>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</si>
  <si>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</si>
  <si>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>Примітка  _Проби не відбирались через перезволоження грунту_______________________________________________________________________________________________________________</t>
  </si>
  <si>
    <t>за період</t>
  </si>
  <si>
    <t>Сер.т-ра</t>
  </si>
  <si>
    <t>15.4</t>
  </si>
  <si>
    <t>14.6</t>
  </si>
  <si>
    <t>15.0</t>
  </si>
  <si>
    <t>14.5</t>
  </si>
  <si>
    <t>13.1</t>
  </si>
  <si>
    <t>12.7</t>
  </si>
  <si>
    <t>9.5</t>
  </si>
  <si>
    <t>7.6</t>
  </si>
  <si>
    <t>11.6</t>
  </si>
  <si>
    <t>12.9</t>
  </si>
  <si>
    <t>14.0</t>
  </si>
  <si>
    <t>16.1</t>
  </si>
  <si>
    <t>20.0</t>
  </si>
  <si>
    <t>14.9</t>
  </si>
  <si>
    <t>9.8</t>
  </si>
  <si>
    <t>15.3</t>
  </si>
  <si>
    <t>11.3</t>
  </si>
  <si>
    <t>11.0</t>
  </si>
  <si>
    <t>11.9</t>
  </si>
  <si>
    <t>15.2</t>
  </si>
  <si>
    <t>17.6</t>
  </si>
  <si>
    <t>16.0</t>
  </si>
  <si>
    <t>10.1</t>
  </si>
  <si>
    <t>12.0</t>
  </si>
  <si>
    <t>12.1</t>
  </si>
  <si>
    <t>12.4</t>
  </si>
  <si>
    <t>13.7</t>
  </si>
  <si>
    <t>повітря,  °С</t>
  </si>
  <si>
    <t>Сума</t>
  </si>
  <si>
    <t>4.3</t>
  </si>
  <si>
    <t>0.0</t>
  </si>
  <si>
    <t>0.4</t>
  </si>
  <si>
    <t>0.7</t>
  </si>
  <si>
    <t>7.2</t>
  </si>
  <si>
    <t>2.6</t>
  </si>
  <si>
    <t>10.5</t>
  </si>
  <si>
    <t>2.1</t>
  </si>
  <si>
    <t>3.1</t>
  </si>
  <si>
    <t>8.7</t>
  </si>
  <si>
    <t>3.8</t>
  </si>
  <si>
    <t>18.2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</si>
  <si>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</si>
  <si>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</si>
  <si>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 xml:space="preserve"> Тетяна ТКАЧ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</si>
  <si>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</si>
  <si>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 xml:space="preserve"> Леся ЗАБОЛОТНА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</si>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</sst>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/>
    <xf numFmtId="0" fontId="3" fillId="0" borderId="0" xfId="0" applyFont="1" applyFill="1" applyProtection="1">
      <protection locked="0"/>
    </xf>
    <xf numFmtId="0" fontId="3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4" xfId="0" applyFont="1" applyFill="1" applyBorder="1" applyAlignment="1" applyProtection="1">
      <protection locked="0"/>
    </xf>
    <xf numFmtId="0" fontId="4" fillId="0" borderId="4" xfId="0" applyFont="1" applyFill="1" applyBorder="1" applyAlignment="1" applyProtection="1">
      <protection locked="0"/>
    </xf>
    <xf numFmtId="0" fontId="1" fillId="0" borderId="4" xfId="0" applyFont="1" applyFill="1" applyBorder="1" applyProtection="1">
      <protection locked="0"/>
    </xf>
    <xf numFmtId="0" fontId="9" fillId="0" borderId="0" xfId="0" applyFont="1" applyFill="1" applyAlignment="1" applyProtection="1">
      <protection locked="0"/>
    </xf>
    <xf numFmtId="0" fontId="9" fillId="0" borderId="4" xfId="0" applyFont="1" applyFill="1" applyBorder="1" applyAlignment="1" applyProtection="1">
      <protection locked="0"/>
    </xf>
    <xf numFmtId="0" fontId="9" fillId="0" borderId="0" xfId="0" applyFont="1" applyFill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protection locked="0"/>
    </xf>
    <xf numFmtId="0" fontId="13" fillId="0" borderId="6" xfId="0" applyFont="1" applyFill="1" applyBorder="1" applyProtection="1">
      <protection locked="0"/>
    </xf>
    <xf numFmtId="0" fontId="13" fillId="0" borderId="7" xfId="0" applyFont="1" applyFill="1" applyBorder="1" applyProtection="1">
      <protection locked="0"/>
    </xf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/>
      <protection locked="0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2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12" xfId="0" applyFont="1" applyFill="1" applyBorder="1" applyProtection="1">
      <protection locked="0"/>
    </xf>
    <xf numFmtId="0" fontId="9" fillId="0" borderId="1" xfId="0" applyFont="1" applyFill="1" applyBorder="1" applyAlignment="1" applyProtection="1">
      <alignment horizontal="center"/>
      <protection locked="0"/>
    </xf>
    <xf numFmtId="0" fontId="9" fillId="0" borderId="3" xfId="0" applyFont="1" applyFill="1" applyBorder="1" applyAlignment="1" applyProtection="1">
      <alignment horizontal="center"/>
      <protection locked="0"/>
    </xf>
    <xf numFmtId="0" fontId="9" fillId="0" borderId="2" xfId="0" applyFont="1" applyFill="1" applyBorder="1" applyAlignment="1" applyProtection="1">
      <alignment horizontal="center"/>
      <protection locked="0"/>
    </xf>
    <xf numFmtId="0" fontId="13" fillId="0" borderId="8" xfId="0" applyFont="1" applyFill="1" applyBorder="1" applyProtection="1">
      <protection locked="0"/>
    </xf>
    <xf numFmtId="0" fontId="13" fillId="0" borderId="0" xfId="0" applyFont="1" applyFill="1" applyBorder="1" applyProtection="1">
      <protection locked="0"/>
    </xf>
    <xf numFmtId="0" fontId="13" fillId="0" borderId="9" xfId="0" applyFont="1" applyFill="1" applyBorder="1" applyProtection="1">
      <protection locked="0"/>
    </xf>
    <xf numFmtId="0" fontId="11" fillId="0" borderId="1" xfId="0" applyFont="1" applyFill="1" applyBorder="1" applyAlignment="1" applyProtection="1">
      <alignment horizontal="center"/>
      <protection locked="0"/>
    </xf>
    <xf numFmtId="0" fontId="11" fillId="0" borderId="3" xfId="0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Protection="1">
      <protection locked="0"/>
    </xf>
    <xf numFmtId="0" fontId="1" fillId="0" borderId="0" xfId="0" applyFont="1" applyFill="1" applyBorder="1"/>
    <xf numFmtId="0" fontId="9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6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0" fontId="9" fillId="0" borderId="5" xfId="0" applyFont="1" applyFill="1" applyBorder="1" applyAlignment="1" applyProtection="1">
      <alignment horizontal="center" vertical="center" textRotation="90"/>
      <protection locked="0"/>
    </xf>
    <xf numFmtId="0" fontId="9" fillId="0" borderId="7" xfId="0" applyFont="1" applyFill="1" applyBorder="1" applyAlignment="1" applyProtection="1">
      <alignment horizontal="center" vertical="center" textRotation="90"/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14" fillId="0" borderId="14" xfId="0" applyFont="1" applyFill="1" applyBorder="1" applyAlignment="1" applyProtection="1">
      <alignment horizontal="center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2" xfId="0" applyFont="1" applyFill="1" applyBorder="1" applyAlignment="1" applyProtection="1">
      <alignment horizontal="center" vertical="center"/>
      <protection locked="0"/>
    </xf>
    <xf numFmtId="0" fontId="9" fillId="0" borderId="8" xfId="0" applyFont="1" applyFill="1" applyBorder="1" applyAlignment="1" applyProtection="1">
      <alignment horizontal="center" vertical="center" textRotation="90"/>
      <protection locked="0"/>
    </xf>
    <xf numFmtId="0" fontId="9" fillId="0" borderId="9" xfId="0" applyFont="1" applyFill="1" applyBorder="1" applyAlignment="1" applyProtection="1">
      <alignment horizontal="center" vertical="center" textRotation="90"/>
      <protection locked="0"/>
    </xf>
    <xf numFmtId="0" fontId="14" fillId="0" borderId="18" xfId="0" applyFont="1" applyFill="1" applyBorder="1" applyAlignment="1" applyProtection="1">
      <alignment horizontal="center"/>
      <protection locked="0"/>
    </xf>
    <xf numFmtId="0" fontId="14" fillId="0" borderId="19" xfId="0" applyFont="1" applyFill="1" applyBorder="1" applyAlignment="1" applyProtection="1">
      <alignment horizontal="center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horizontal="center" vertical="center" textRotation="90"/>
      <protection locked="0"/>
    </xf>
    <xf numFmtId="0" fontId="9" fillId="0" borderId="12" xfId="0" applyFont="1" applyFill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Fill="1" applyBorder="1" applyAlignment="1" applyProtection="1">
      <alignment horizontal="center"/>
      <protection locked="0"/>
    </xf>
    <xf numFmtId="164" fontId="7" fillId="0" borderId="25" xfId="0" applyNumberFormat="1" applyFont="1" applyFill="1" applyBorder="1" applyAlignment="1" applyProtection="1">
      <alignment horizontal="center"/>
      <protection locked="0"/>
    </xf>
    <xf numFmtId="164" fontId="7" fillId="0" borderId="26" xfId="0" applyNumberFormat="1" applyFont="1" applyFill="1" applyBorder="1" applyAlignment="1" applyProtection="1">
      <alignment horizontal="center"/>
      <protection locked="0"/>
    </xf>
    <xf numFmtId="164" fontId="7" fillId="0" borderId="20" xfId="0" applyNumberFormat="1" applyFont="1" applyFill="1" applyBorder="1" applyAlignment="1" applyProtection="1">
      <alignment horizontal="center"/>
      <protection locked="0"/>
    </xf>
    <xf numFmtId="0" fontId="9" fillId="0" borderId="5" xfId="0" applyFont="1" applyFill="1" applyBorder="1" applyAlignment="1" applyProtection="1">
      <protection locked="0"/>
    </xf>
    <xf numFmtId="0" fontId="9" fillId="0" borderId="6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protection locked="0"/>
    </xf>
    <xf numFmtId="164" fontId="7" fillId="2" borderId="1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4" fontId="11" fillId="0" borderId="5" xfId="0" applyNumberFormat="1" applyFont="1" applyFill="1" applyBorder="1" applyAlignment="1" applyProtection="1">
      <alignment horizontal="center"/>
      <protection locked="0"/>
    </xf>
    <xf numFmtId="14" fontId="11" fillId="0" borderId="6" xfId="0" applyNumberFormat="1" applyFont="1" applyFill="1" applyBorder="1" applyAlignment="1" applyProtection="1">
      <alignment horizontal="center"/>
      <protection locked="0"/>
    </xf>
    <xf numFmtId="14" fontId="11" fillId="0" borderId="7" xfId="0" applyNumberFormat="1" applyFont="1" applyFill="1" applyBorder="1" applyAlignment="1" applyProtection="1">
      <alignment horizontal="center"/>
      <protection locked="0"/>
    </xf>
    <xf numFmtId="14" fontId="11" fillId="0" borderId="10" xfId="0" applyNumberFormat="1" applyFont="1" applyFill="1" applyBorder="1" applyAlignment="1" applyProtection="1">
      <alignment horizontal="center"/>
      <protection locked="0"/>
    </xf>
    <xf numFmtId="14" fontId="11" fillId="0" borderId="11" xfId="0" applyNumberFormat="1" applyFont="1" applyFill="1" applyBorder="1" applyAlignment="1" applyProtection="1">
      <alignment horizontal="center"/>
      <protection locked="0"/>
    </xf>
    <xf numFmtId="14" fontId="11" fillId="0" borderId="12" xfId="0" applyNumberFormat="1" applyFont="1" applyFill="1" applyBorder="1" applyAlignment="1" applyProtection="1">
      <alignment horizontal="center"/>
      <protection locked="0"/>
    </xf>
    <xf numFmtId="164" fontId="16" fillId="2" borderId="1" xfId="0" applyNumberFormat="1" applyFont="1" applyFill="1" applyBorder="1" applyAlignment="1">
      <alignment horizontal="center"/>
    </xf>
    <xf numFmtId="164" fontId="16" fillId="2" borderId="3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3" fillId="0" borderId="9" xfId="0" applyFont="1" applyFill="1" applyBorder="1" applyAlignment="1" applyProtection="1">
      <alignment horizontal="center"/>
      <protection locked="0"/>
    </xf>
    <xf numFmtId="1" fontId="16" fillId="2" borderId="1" xfId="0" applyNumberFormat="1" applyFont="1" applyFill="1" applyBorder="1" applyAlignment="1">
      <alignment horizontal="center"/>
    </xf>
    <xf numFmtId="1" fontId="16" fillId="2" borderId="3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9" fillId="0" borderId="8" xfId="0" applyFont="1" applyFill="1" applyBorder="1" applyProtection="1">
      <protection locked="0"/>
    </xf>
    <xf numFmtId="0" fontId="9" fillId="0" borderId="9" xfId="0" applyFont="1" applyFill="1" applyBorder="1" applyAlignment="1" applyProtection="1">
      <protection locked="0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>
      <protection locked="0"/>
    </xf>
    <xf numFmtId="0" fontId="9" fillId="0" borderId="12" xfId="0" applyFont="1" applyFill="1" applyBorder="1" applyAlignment="1" applyProtection="1">
      <protection locked="0"/>
    </xf>
    <xf numFmtId="1" fontId="16" fillId="2" borderId="10" xfId="0" applyNumberFormat="1" applyFont="1" applyFill="1" applyBorder="1" applyAlignment="1">
      <alignment horizontal="center"/>
    </xf>
    <xf numFmtId="1" fontId="16" fillId="2" borderId="12" xfId="0" applyNumberFormat="1" applyFont="1" applyFill="1" applyBorder="1" applyAlignment="1">
      <alignment horizontal="center"/>
    </xf>
    <xf numFmtId="0" fontId="13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Fill="1" applyAlignment="1" applyProtection="1">
      <alignment horizontal="left"/>
      <protection locked="0"/>
    </xf>
    <xf numFmtId="164" fontId="4" fillId="2" borderId="1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64" fontId="15" fillId="2" borderId="1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" fontId="15" fillId="2" borderId="5" xfId="0" applyNumberFormat="1" applyFont="1" applyFill="1" applyBorder="1" applyAlignment="1">
      <alignment horizontal="center"/>
    </xf>
    <xf numFmtId="1" fontId="15" fillId="2" borderId="7" xfId="0" applyNumberFormat="1" applyFont="1" applyFill="1" applyBorder="1" applyAlignment="1">
      <alignment horizontal="center"/>
    </xf>
    <xf numFmtId="1" fontId="15" fillId="2" borderId="10" xfId="0" applyNumberFormat="1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0" fontId="9" fillId="0" borderId="0" xfId="0" applyFont="1" applyFill="1" applyBorder="1" applyAlignment="1" applyProtection="1">
      <alignment horizontal="left"/>
      <protection locked="0"/>
    </xf>
    <xf numFmtId="0" fontId="13" fillId="0" borderId="27" xfId="0" applyFont="1" applyFill="1" applyBorder="1" applyProtection="1">
      <protection locked="0"/>
    </xf>
    <xf numFmtId="0" fontId="6" fillId="0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/>
      <protection locked="0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7" xfId="0" applyFont="1" applyFill="1" applyBorder="1" applyAlignment="1" applyProtection="1">
      <alignment horizontal="center"/>
      <protection locked="0"/>
    </xf>
    <xf numFmtId="0" fontId="6" fillId="0" borderId="28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1" fillId="0" borderId="28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6" fillId="0" borderId="29" xfId="0" applyFont="1" applyFill="1" applyBorder="1" applyAlignment="1" applyProtection="1">
      <alignment horizontal="center"/>
      <protection locked="0"/>
    </xf>
    <xf numFmtId="0" fontId="6" fillId="0" borderId="10" xfId="0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6" fillId="0" borderId="29" xfId="0" applyFont="1" applyFill="1" applyBorder="1" applyProtection="1">
      <protection locked="0"/>
    </xf>
    <xf numFmtId="0" fontId="6" fillId="0" borderId="11" xfId="0" applyFont="1" applyFill="1" applyBorder="1" applyProtection="1">
      <protection locked="0"/>
    </xf>
    <xf numFmtId="49" fontId="6" fillId="0" borderId="28" xfId="0" applyNumberFormat="1" applyFont="1" applyFill="1" applyBorder="1" applyAlignment="1" applyProtection="1">
      <alignment horizontal="center"/>
      <protection locked="0"/>
    </xf>
    <xf numFmtId="49" fontId="6" fillId="0" borderId="5" xfId="0" applyNumberFormat="1" applyFont="1" applyFill="1" applyBorder="1" applyAlignment="1" applyProtection="1">
      <alignment horizontal="center"/>
      <protection locked="0"/>
    </xf>
    <xf numFmtId="49" fontId="6" fillId="0" borderId="7" xfId="0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Fill="1" applyBorder="1" applyAlignment="1" applyProtection="1">
      <alignment horizontal="center"/>
      <protection locked="0"/>
    </xf>
    <xf numFmtId="49" fontId="1" fillId="0" borderId="5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6" fillId="0" borderId="29" xfId="0" applyNumberFormat="1" applyFont="1" applyFill="1" applyBorder="1" applyAlignment="1" applyProtection="1">
      <alignment horizontal="center"/>
      <protection locked="0"/>
    </xf>
    <xf numFmtId="49" fontId="6" fillId="0" borderId="10" xfId="0" applyNumberFormat="1" applyFont="1" applyFill="1" applyBorder="1" applyAlignment="1" applyProtection="1">
      <alignment horizontal="center"/>
      <protection locked="0"/>
    </xf>
    <xf numFmtId="49" fontId="6" fillId="0" borderId="12" xfId="0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Fill="1" applyBorder="1" applyAlignment="1" applyProtection="1">
      <alignment horizontal="center"/>
      <protection locked="0"/>
    </xf>
    <xf numFmtId="49" fontId="1" fillId="0" borderId="10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0" fontId="13" fillId="0" borderId="0" xfId="0" applyFont="1" applyFill="1" applyAlignment="1" applyProtection="1">
      <protection locked="0"/>
    </xf>
    <xf numFmtId="0" fontId="13" fillId="0" borderId="11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9" fillId="0" borderId="11" xfId="0" applyFont="1" applyFill="1" applyBorder="1" applyAlignment="1" applyProtection="1">
      <protection locked="0"/>
    </xf>
    <xf numFmtId="0" fontId="13" fillId="0" borderId="2" xfId="0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R22" sqref="AR22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 t="s">
        <v>6</v>
      </c>
      <c r="AB6" s="14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4</v>
      </c>
      <c r="P8" s="17"/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 t="s">
        <v>11</v>
      </c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2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>
        <v>1983</v>
      </c>
      <c r="AK10" s="15"/>
      <c r="AL10" s="15"/>
      <c r="AM10" s="16"/>
    </row>
    <row r="11" spans="1:39" ht="13.5" thickBot="1" x14ac:dyDescent="0.25">
      <c r="A11" s="1"/>
      <c r="B11" s="1"/>
      <c r="C11" s="1" t="s">
        <v>16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1.24</v>
      </c>
      <c r="U16" s="43"/>
      <c r="V16" s="42">
        <v>1.28</v>
      </c>
      <c r="W16" s="43"/>
      <c r="X16" s="42">
        <v>1.34</v>
      </c>
      <c r="Y16" s="43"/>
      <c r="Z16" s="42">
        <v>1.54</v>
      </c>
      <c r="AA16" s="43"/>
      <c r="AB16" s="42">
        <v>1.54</v>
      </c>
      <c r="AC16" s="43"/>
      <c r="AD16" s="42">
        <v>1.54</v>
      </c>
      <c r="AE16" s="43"/>
      <c r="AF16" s="42">
        <v>1.52</v>
      </c>
      <c r="AG16" s="43"/>
      <c r="AH16" s="42">
        <v>1.56</v>
      </c>
      <c r="AI16" s="43"/>
      <c r="AJ16" s="42">
        <v>1.55</v>
      </c>
      <c r="AK16" s="43"/>
      <c r="AL16" s="42">
        <v>1.54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9</v>
      </c>
      <c r="U17" s="43"/>
      <c r="V17" s="42">
        <v>10</v>
      </c>
      <c r="W17" s="43"/>
      <c r="X17" s="42">
        <v>11</v>
      </c>
      <c r="Y17" s="43"/>
      <c r="Z17" s="42">
        <v>15</v>
      </c>
      <c r="AA17" s="43"/>
      <c r="AB17" s="42">
        <v>16</v>
      </c>
      <c r="AC17" s="43"/>
      <c r="AD17" s="42">
        <v>16</v>
      </c>
      <c r="AE17" s="43"/>
      <c r="AF17" s="42">
        <v>16</v>
      </c>
      <c r="AG17" s="43"/>
      <c r="AH17" s="42">
        <v>16</v>
      </c>
      <c r="AI17" s="43"/>
      <c r="AJ17" s="42">
        <v>17</v>
      </c>
      <c r="AK17" s="43"/>
      <c r="AL17" s="42">
        <v>16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28</v>
      </c>
      <c r="U18" s="43"/>
      <c r="V18" s="42">
        <v>28</v>
      </c>
      <c r="W18" s="43"/>
      <c r="X18" s="42">
        <v>27</v>
      </c>
      <c r="Y18" s="43"/>
      <c r="Z18" s="42">
        <v>27</v>
      </c>
      <c r="AA18" s="43"/>
      <c r="AB18" s="42">
        <v>25</v>
      </c>
      <c r="AC18" s="43"/>
      <c r="AD18" s="42">
        <v>24</v>
      </c>
      <c r="AE18" s="43"/>
      <c r="AF18" s="42">
        <v>22</v>
      </c>
      <c r="AG18" s="43"/>
      <c r="AH18" s="42">
        <v>22</v>
      </c>
      <c r="AI18" s="43"/>
      <c r="AJ18" s="42">
        <v>18</v>
      </c>
      <c r="AK18" s="43"/>
      <c r="AL18" s="42">
        <v>20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43958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>
        <v>25.9</v>
      </c>
      <c r="U36" s="57"/>
      <c r="V36" s="58">
        <v>26.5</v>
      </c>
      <c r="W36" s="57"/>
      <c r="X36" s="58">
        <v>26.5</v>
      </c>
      <c r="Y36" s="57"/>
      <c r="Z36" s="58">
        <v>26.3</v>
      </c>
      <c r="AA36" s="57"/>
      <c r="AB36" s="58">
        <v>25.9</v>
      </c>
      <c r="AC36" s="57"/>
      <c r="AD36" s="58">
        <v>27.1</v>
      </c>
      <c r="AE36" s="57"/>
      <c r="AF36" s="58">
        <v>31.5</v>
      </c>
      <c r="AG36" s="57"/>
      <c r="AH36" s="58">
        <v>30.5</v>
      </c>
      <c r="AI36" s="57"/>
      <c r="AJ36" s="58">
        <v>31.1</v>
      </c>
      <c r="AK36" s="57"/>
      <c r="AL36" s="58">
        <v>27.7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>
        <v>21.2</v>
      </c>
      <c r="U37" s="69"/>
      <c r="V37" s="70">
        <v>21.6</v>
      </c>
      <c r="W37" s="69"/>
      <c r="X37" s="70">
        <v>21.9</v>
      </c>
      <c r="Y37" s="69"/>
      <c r="Z37" s="70">
        <v>21.5</v>
      </c>
      <c r="AA37" s="69"/>
      <c r="AB37" s="70">
        <v>21.3</v>
      </c>
      <c r="AC37" s="69"/>
      <c r="AD37" s="70">
        <v>22.2</v>
      </c>
      <c r="AE37" s="69"/>
      <c r="AF37" s="70">
        <v>25.5</v>
      </c>
      <c r="AG37" s="69"/>
      <c r="AH37" s="70">
        <v>25</v>
      </c>
      <c r="AI37" s="69"/>
      <c r="AJ37" s="70">
        <v>25.2</v>
      </c>
      <c r="AK37" s="69"/>
      <c r="AL37" s="70">
        <v>22.7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>
        <v>25.1</v>
      </c>
      <c r="U38" s="69"/>
      <c r="V38" s="70">
        <v>26.1</v>
      </c>
      <c r="W38" s="69"/>
      <c r="X38" s="70">
        <v>25.9</v>
      </c>
      <c r="Y38" s="69"/>
      <c r="Z38" s="70">
        <v>27.1</v>
      </c>
      <c r="AA38" s="69"/>
      <c r="AB38" s="70">
        <v>26.7</v>
      </c>
      <c r="AC38" s="69"/>
      <c r="AD38" s="70">
        <v>28</v>
      </c>
      <c r="AE38" s="69"/>
      <c r="AF38" s="70">
        <v>31.4</v>
      </c>
      <c r="AG38" s="69"/>
      <c r="AH38" s="70">
        <v>31.1</v>
      </c>
      <c r="AI38" s="69"/>
      <c r="AJ38" s="70">
        <v>30.3</v>
      </c>
      <c r="AK38" s="69"/>
      <c r="AL38" s="70">
        <v>30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>
        <v>20.6</v>
      </c>
      <c r="U39" s="75"/>
      <c r="V39" s="76">
        <v>21.5</v>
      </c>
      <c r="W39" s="75"/>
      <c r="X39" s="76">
        <v>21.4</v>
      </c>
      <c r="Y39" s="75"/>
      <c r="Z39" s="76">
        <v>22.2</v>
      </c>
      <c r="AA39" s="75"/>
      <c r="AB39" s="76">
        <v>22</v>
      </c>
      <c r="AC39" s="75"/>
      <c r="AD39" s="76">
        <v>22.9</v>
      </c>
      <c r="AE39" s="75"/>
      <c r="AF39" s="76">
        <v>25.6</v>
      </c>
      <c r="AG39" s="75"/>
      <c r="AH39" s="76">
        <v>25.5</v>
      </c>
      <c r="AI39" s="75"/>
      <c r="AJ39" s="76">
        <v>24.6</v>
      </c>
      <c r="AK39" s="75"/>
      <c r="AL39" s="76">
        <v>24.5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22.169811320754715</v>
      </c>
      <c r="U40" s="113"/>
      <c r="V40" s="112">
        <f>(V36-V37)/V37*100</f>
        <v>22.685185185185176</v>
      </c>
      <c r="W40" s="113"/>
      <c r="X40" s="112">
        <f>(X36-X37)/X37*100</f>
        <v>21.00456621004567</v>
      </c>
      <c r="Y40" s="113"/>
      <c r="Z40" s="112">
        <f>(Z36-Z37)/Z37*100</f>
        <v>22.325581395348841</v>
      </c>
      <c r="AA40" s="113"/>
      <c r="AB40" s="112">
        <f>(AB36-AB37)/AB37*100</f>
        <v>21.596244131455389</v>
      </c>
      <c r="AC40" s="113"/>
      <c r="AD40" s="112">
        <f>(AD36-AD37)/AD37*100</f>
        <v>22.072072072072082</v>
      </c>
      <c r="AE40" s="113"/>
      <c r="AF40" s="112">
        <f>(AF36-AF37)/AF37*100</f>
        <v>23.52941176470588</v>
      </c>
      <c r="AG40" s="113"/>
      <c r="AH40" s="112">
        <f>(AH36-AH37)/AH37*100</f>
        <v>22</v>
      </c>
      <c r="AI40" s="113"/>
      <c r="AJ40" s="112">
        <f>(AJ36-AJ37)/AJ37*100</f>
        <v>23.412698412698422</v>
      </c>
      <c r="AK40" s="113"/>
      <c r="AL40" s="112">
        <f>(AL36-AL37)/AL37*100</f>
        <v>22.026431718061676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21.844660194174757</v>
      </c>
      <c r="U41" s="113"/>
      <c r="V41" s="112">
        <f>(V38-V39)/V39*100</f>
        <v>21.395348837209308</v>
      </c>
      <c r="W41" s="113"/>
      <c r="X41" s="112">
        <f>(X38-X39)/X39*100</f>
        <v>21.028037383177573</v>
      </c>
      <c r="Y41" s="113"/>
      <c r="Z41" s="112">
        <f>(Z38-Z39)/Z39*100</f>
        <v>22.072072072072082</v>
      </c>
      <c r="AA41" s="113"/>
      <c r="AB41" s="112">
        <f>(AB38-AB39)/AB39*100</f>
        <v>21.36363636363636</v>
      </c>
      <c r="AC41" s="113"/>
      <c r="AD41" s="112">
        <f>(AD38-AD39)/AD39*100</f>
        <v>22.270742358078611</v>
      </c>
      <c r="AE41" s="113"/>
      <c r="AF41" s="112">
        <f>(AF38-AF39)/AF39*100</f>
        <v>22.656249999999989</v>
      </c>
      <c r="AG41" s="113"/>
      <c r="AH41" s="112">
        <f>(AH38-AH39)/AH39*100</f>
        <v>21.960784313725494</v>
      </c>
      <c r="AI41" s="113"/>
      <c r="AJ41" s="112">
        <f>(AJ38-AJ39)/AJ39*100</f>
        <v>23.170731707317067</v>
      </c>
      <c r="AK41" s="113"/>
      <c r="AL41" s="112">
        <f>(AL38-AL39)/AL39*100</f>
        <v>22.448979591836736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114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43969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5">
        <f>(T40+T41)/2</f>
        <v>22.007235757464734</v>
      </c>
      <c r="U44" s="116"/>
      <c r="V44" s="115">
        <f>(V40+V41)/2</f>
        <v>22.040267011197244</v>
      </c>
      <c r="W44" s="116"/>
      <c r="X44" s="115">
        <f>(X40+X41)/2</f>
        <v>21.016301796611621</v>
      </c>
      <c r="Y44" s="116"/>
      <c r="Z44" s="115">
        <f>(Z40+Z41)/2</f>
        <v>22.198826733710462</v>
      </c>
      <c r="AA44" s="116"/>
      <c r="AB44" s="115">
        <f>(AB40+AB41)/2</f>
        <v>21.479940247545876</v>
      </c>
      <c r="AC44" s="116"/>
      <c r="AD44" s="115">
        <f>(AD40+AD41)/2</f>
        <v>22.171407215075348</v>
      </c>
      <c r="AE44" s="116"/>
      <c r="AF44" s="115">
        <f>(AF40+AF41)/2</f>
        <v>23.092830882352935</v>
      </c>
      <c r="AG44" s="116"/>
      <c r="AH44" s="115">
        <f>(AH40+AH41)/2</f>
        <v>21.980392156862749</v>
      </c>
      <c r="AI44" s="116"/>
      <c r="AJ44" s="115">
        <f>(AJ40+AJ41)/2</f>
        <v>23.291715060007746</v>
      </c>
      <c r="AK44" s="116"/>
      <c r="AL44" s="115">
        <f>(AL40+AL41)/2</f>
        <v>22.237705654949206</v>
      </c>
      <c r="AM44" s="116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7">
        <f>T44*T16</f>
        <v>27.288972339256269</v>
      </c>
      <c r="U45" s="118"/>
      <c r="V45" s="117">
        <f>V44*V16</f>
        <v>28.211541774332474</v>
      </c>
      <c r="W45" s="118"/>
      <c r="X45" s="117">
        <f>X44*X16</f>
        <v>28.161844407459576</v>
      </c>
      <c r="Y45" s="118"/>
      <c r="Z45" s="117">
        <f>Z44*Z16</f>
        <v>34.186193169914112</v>
      </c>
      <c r="AA45" s="118"/>
      <c r="AB45" s="117">
        <f>AB44*AB16</f>
        <v>33.079107981220652</v>
      </c>
      <c r="AC45" s="118"/>
      <c r="AD45" s="117">
        <f>AD44*AD16</f>
        <v>34.143967111216035</v>
      </c>
      <c r="AE45" s="118"/>
      <c r="AF45" s="117">
        <f>AF44*AF16</f>
        <v>35.101102941176464</v>
      </c>
      <c r="AG45" s="118"/>
      <c r="AH45" s="117">
        <f>AH44*AH16</f>
        <v>34.289411764705889</v>
      </c>
      <c r="AI45" s="118"/>
      <c r="AJ45" s="117">
        <f>AJ44*AJ16</f>
        <v>36.102158343012007</v>
      </c>
      <c r="AK45" s="118"/>
      <c r="AL45" s="117">
        <f>AL44*AL16</f>
        <v>34.246066708621775</v>
      </c>
      <c r="AM45" s="118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7">
        <f>T45-T17</f>
        <v>18.288972339256269</v>
      </c>
      <c r="U46" s="118"/>
      <c r="V46" s="117">
        <f>V45-V17</f>
        <v>18.211541774332474</v>
      </c>
      <c r="W46" s="118"/>
      <c r="X46" s="117">
        <f>X45-X17</f>
        <v>17.161844407459576</v>
      </c>
      <c r="Y46" s="118"/>
      <c r="Z46" s="117">
        <f>Z45-Z17</f>
        <v>19.186193169914112</v>
      </c>
      <c r="AA46" s="118"/>
      <c r="AB46" s="117">
        <f>AB45-AB17</f>
        <v>17.079107981220652</v>
      </c>
      <c r="AC46" s="118"/>
      <c r="AD46" s="117">
        <f>AD45-AD17</f>
        <v>18.143967111216035</v>
      </c>
      <c r="AE46" s="118"/>
      <c r="AF46" s="117">
        <f>AF45-AF17</f>
        <v>19.101102941176464</v>
      </c>
      <c r="AG46" s="118"/>
      <c r="AH46" s="117">
        <f>AH45-AH17</f>
        <v>18.289411764705889</v>
      </c>
      <c r="AI46" s="118"/>
      <c r="AJ46" s="117">
        <f>AJ45-AJ17</f>
        <v>19.102158343012007</v>
      </c>
      <c r="AK46" s="118"/>
      <c r="AL46" s="117">
        <f>AL45-AL17</f>
        <v>18.246066708621775</v>
      </c>
      <c r="AM46" s="118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9">
        <f>T46</f>
        <v>18.288972339256269</v>
      </c>
      <c r="U47" s="120"/>
      <c r="V47" s="119">
        <f>T47+V46</f>
        <v>36.500514113588743</v>
      </c>
      <c r="W47" s="120"/>
      <c r="X47" s="119">
        <f>V47+X46</f>
        <v>53.662358521048318</v>
      </c>
      <c r="Y47" s="120"/>
      <c r="Z47" s="119">
        <f>X47+Z46</f>
        <v>72.848551690962438</v>
      </c>
      <c r="AA47" s="120"/>
      <c r="AB47" s="119">
        <f>Z47+AB46</f>
        <v>89.927659672183097</v>
      </c>
      <c r="AC47" s="120"/>
      <c r="AD47" s="119">
        <f>AB47+AD46</f>
        <v>108.07162678339913</v>
      </c>
      <c r="AE47" s="120"/>
      <c r="AF47" s="119">
        <f>AD47+AF46</f>
        <v>127.17272972457559</v>
      </c>
      <c r="AG47" s="120"/>
      <c r="AH47" s="119">
        <f>AF47+AH46</f>
        <v>145.46214148928146</v>
      </c>
      <c r="AI47" s="120"/>
      <c r="AJ47" s="119">
        <f>AH47+AJ46</f>
        <v>164.56429983229347</v>
      </c>
      <c r="AK47" s="120"/>
      <c r="AL47" s="119">
        <f>AJ47+AL46</f>
        <v>182.81036654091525</v>
      </c>
      <c r="AM47" s="120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1"/>
      <c r="U48" s="122"/>
      <c r="V48" s="121"/>
      <c r="W48" s="122"/>
      <c r="X48" s="121"/>
      <c r="Y48" s="122"/>
      <c r="Z48" s="121"/>
      <c r="AA48" s="122"/>
      <c r="AB48" s="121"/>
      <c r="AC48" s="122"/>
      <c r="AD48" s="121"/>
      <c r="AE48" s="122"/>
      <c r="AF48" s="121"/>
      <c r="AG48" s="122"/>
      <c r="AH48" s="121"/>
      <c r="AI48" s="122"/>
      <c r="AJ48" s="121"/>
      <c r="AK48" s="122"/>
      <c r="AL48" s="121"/>
      <c r="AM48" s="122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74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7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114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43979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5" t="e">
        <f>(T56+T57)/2</f>
        <v>#DIV/0!</v>
      </c>
      <c r="U60" s="116"/>
      <c r="V60" s="115" t="e">
        <f>(V56+V57)/2</f>
        <v>#DIV/0!</v>
      </c>
      <c r="W60" s="116"/>
      <c r="X60" s="115" t="e">
        <f>(X56+X57)/2</f>
        <v>#DIV/0!</v>
      </c>
      <c r="Y60" s="116"/>
      <c r="Z60" s="115" t="e">
        <f>(Z56+Z57)/2</f>
        <v>#DIV/0!</v>
      </c>
      <c r="AA60" s="116"/>
      <c r="AB60" s="115" t="e">
        <f>(AB56+AB57)/2</f>
        <v>#DIV/0!</v>
      </c>
      <c r="AC60" s="116"/>
      <c r="AD60" s="115" t="e">
        <f>(AD56+AD57)/2</f>
        <v>#DIV/0!</v>
      </c>
      <c r="AE60" s="116"/>
      <c r="AF60" s="115" t="e">
        <f>(AF56+AF57)/2</f>
        <v>#DIV/0!</v>
      </c>
      <c r="AG60" s="116"/>
      <c r="AH60" s="115" t="e">
        <f>(AH56+AH57)/2</f>
        <v>#DIV/0!</v>
      </c>
      <c r="AI60" s="116"/>
      <c r="AJ60" s="115" t="e">
        <f>(AJ56+AJ57)/2</f>
        <v>#DIV/0!</v>
      </c>
      <c r="AK60" s="116"/>
      <c r="AL60" s="115" t="e">
        <f>(AL56+AL57)/2</f>
        <v>#DIV/0!</v>
      </c>
      <c r="AM60" s="116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7" t="e">
        <f>T60*T16</f>
        <v>#DIV/0!</v>
      </c>
      <c r="U61" s="118"/>
      <c r="V61" s="117" t="e">
        <f>V60*V16</f>
        <v>#DIV/0!</v>
      </c>
      <c r="W61" s="118"/>
      <c r="X61" s="117" t="e">
        <f>X60*X16</f>
        <v>#DIV/0!</v>
      </c>
      <c r="Y61" s="118"/>
      <c r="Z61" s="117" t="e">
        <f>Z60*Z16</f>
        <v>#DIV/0!</v>
      </c>
      <c r="AA61" s="118"/>
      <c r="AB61" s="117" t="e">
        <f>AB60*AB16</f>
        <v>#DIV/0!</v>
      </c>
      <c r="AC61" s="118"/>
      <c r="AD61" s="117" t="e">
        <f>AD60*AD16</f>
        <v>#DIV/0!</v>
      </c>
      <c r="AE61" s="118"/>
      <c r="AF61" s="117" t="e">
        <f>AF60*AF16</f>
        <v>#DIV/0!</v>
      </c>
      <c r="AG61" s="118"/>
      <c r="AH61" s="117" t="e">
        <f>AH60*AH16</f>
        <v>#DIV/0!</v>
      </c>
      <c r="AI61" s="118"/>
      <c r="AJ61" s="117" t="e">
        <f>AJ60*AJ16</f>
        <v>#DIV/0!</v>
      </c>
      <c r="AK61" s="118"/>
      <c r="AL61" s="117" t="e">
        <f>AL60*AL16</f>
        <v>#DIV/0!</v>
      </c>
      <c r="AM61" s="118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7" t="e">
        <f>T61-T17</f>
        <v>#DIV/0!</v>
      </c>
      <c r="U62" s="118"/>
      <c r="V62" s="117" t="e">
        <f>V61-V17</f>
        <v>#DIV/0!</v>
      </c>
      <c r="W62" s="118"/>
      <c r="X62" s="117" t="e">
        <f>X61-X17</f>
        <v>#DIV/0!</v>
      </c>
      <c r="Y62" s="118"/>
      <c r="Z62" s="117" t="e">
        <f>Z61-Z17</f>
        <v>#DIV/0!</v>
      </c>
      <c r="AA62" s="118"/>
      <c r="AB62" s="117" t="e">
        <f>AB61-AB17</f>
        <v>#DIV/0!</v>
      </c>
      <c r="AC62" s="118"/>
      <c r="AD62" s="117" t="e">
        <f>AD61-AD17</f>
        <v>#DIV/0!</v>
      </c>
      <c r="AE62" s="118"/>
      <c r="AF62" s="117" t="e">
        <f>AF61-AF17</f>
        <v>#DIV/0!</v>
      </c>
      <c r="AG62" s="118"/>
      <c r="AH62" s="117" t="e">
        <f>AH61-AH17</f>
        <v>#DIV/0!</v>
      </c>
      <c r="AI62" s="118"/>
      <c r="AJ62" s="117" t="e">
        <f>AJ61-AJ17</f>
        <v>#DIV/0!</v>
      </c>
      <c r="AK62" s="118"/>
      <c r="AL62" s="117" t="e">
        <f>AL61-AL17</f>
        <v>#DIV/0!</v>
      </c>
      <c r="AM62" s="118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9" t="e">
        <f>T62</f>
        <v>#DIV/0!</v>
      </c>
      <c r="U63" s="120"/>
      <c r="V63" s="119" t="e">
        <f>T63+V62</f>
        <v>#DIV/0!</v>
      </c>
      <c r="W63" s="120"/>
      <c r="X63" s="119" t="e">
        <f>V63+X62</f>
        <v>#DIV/0!</v>
      </c>
      <c r="Y63" s="120"/>
      <c r="Z63" s="119" t="e">
        <f>X63+Z62</f>
        <v>#DIV/0!</v>
      </c>
      <c r="AA63" s="120"/>
      <c r="AB63" s="119" t="e">
        <f>Z63+AB62</f>
        <v>#DIV/0!</v>
      </c>
      <c r="AC63" s="120"/>
      <c r="AD63" s="119" t="e">
        <f>AB63+AD62</f>
        <v>#DIV/0!</v>
      </c>
      <c r="AE63" s="120"/>
      <c r="AF63" s="119" t="e">
        <f>AD63+AF62</f>
        <v>#DIV/0!</v>
      </c>
      <c r="AG63" s="120"/>
      <c r="AH63" s="119" t="e">
        <f>AF63+AH62</f>
        <v>#DIV/0!</v>
      </c>
      <c r="AI63" s="120"/>
      <c r="AJ63" s="119" t="e">
        <f>AH63+AJ62</f>
        <v>#DIV/0!</v>
      </c>
      <c r="AK63" s="120"/>
      <c r="AL63" s="119" t="e">
        <f>AJ63+AL62</f>
        <v>#DIV/0!</v>
      </c>
      <c r="AM63" s="120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1"/>
      <c r="U64" s="122"/>
      <c r="V64" s="121"/>
      <c r="W64" s="122"/>
      <c r="X64" s="121"/>
      <c r="Y64" s="122"/>
      <c r="Z64" s="121"/>
      <c r="AA64" s="122"/>
      <c r="AB64" s="121"/>
      <c r="AC64" s="122"/>
      <c r="AD64" s="121"/>
      <c r="AE64" s="122"/>
      <c r="AF64" s="121"/>
      <c r="AG64" s="122"/>
      <c r="AH64" s="121"/>
      <c r="AI64" s="122"/>
      <c r="AJ64" s="121"/>
      <c r="AK64" s="122"/>
      <c r="AL64" s="121"/>
      <c r="AM64" s="122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3" t="s">
        <v>45</v>
      </c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</row>
    <row r="67" spans="1:39" ht="11.25" customHeight="1" thickBot="1" x14ac:dyDescent="0.3">
      <c r="A67" s="109"/>
      <c r="B67" s="109"/>
      <c r="C67" s="109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09"/>
      <c r="AK67" s="109"/>
      <c r="AL67" s="109"/>
      <c r="AM67" s="109"/>
    </row>
    <row r="68" spans="1:39" x14ac:dyDescent="0.2">
      <c r="A68" s="125" t="s">
        <v>17</v>
      </c>
      <c r="B68" s="126"/>
      <c r="C68" s="127">
        <v>29</v>
      </c>
      <c r="D68" s="127">
        <v>30</v>
      </c>
      <c r="E68" s="127">
        <v>31</v>
      </c>
      <c r="F68" s="127">
        <v>1</v>
      </c>
      <c r="G68" s="127">
        <v>2</v>
      </c>
      <c r="H68" s="127">
        <v>3</v>
      </c>
      <c r="I68" s="127">
        <v>4</v>
      </c>
      <c r="J68" s="127">
        <v>5</v>
      </c>
      <c r="K68" s="127">
        <v>6</v>
      </c>
      <c r="L68" s="127">
        <v>7</v>
      </c>
      <c r="M68" s="127">
        <v>8</v>
      </c>
      <c r="N68" s="128" t="s">
        <v>46</v>
      </c>
      <c r="O68" s="129"/>
      <c r="P68" s="127">
        <v>9</v>
      </c>
      <c r="Q68" s="127">
        <v>10</v>
      </c>
      <c r="R68" s="127">
        <v>11</v>
      </c>
      <c r="S68" s="127">
        <v>12</v>
      </c>
      <c r="T68" s="127">
        <v>13</v>
      </c>
      <c r="U68" s="127">
        <v>14</v>
      </c>
      <c r="V68" s="127">
        <v>15</v>
      </c>
      <c r="W68" s="127">
        <v>16</v>
      </c>
      <c r="X68" s="127">
        <v>17</v>
      </c>
      <c r="Y68" s="127">
        <v>18</v>
      </c>
      <c r="Z68" s="128" t="s">
        <v>46</v>
      </c>
      <c r="AA68" s="129"/>
      <c r="AB68" s="127">
        <v>19</v>
      </c>
      <c r="AC68" s="127">
        <v>20</v>
      </c>
      <c r="AD68" s="127">
        <v>21</v>
      </c>
      <c r="AE68" s="127">
        <v>22</v>
      </c>
      <c r="AF68" s="127">
        <v>23</v>
      </c>
      <c r="AG68" s="127">
        <v>24</v>
      </c>
      <c r="AH68" s="127">
        <v>25</v>
      </c>
      <c r="AI68" s="130"/>
      <c r="AJ68" s="131"/>
      <c r="AK68" s="132"/>
      <c r="AL68" s="128" t="s">
        <v>46</v>
      </c>
      <c r="AM68" s="129"/>
    </row>
    <row r="69" spans="1:39" ht="13.5" thickBot="1" x14ac:dyDescent="0.25">
      <c r="A69" s="133"/>
      <c r="B69" s="134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6"/>
      <c r="O69" s="137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6"/>
      <c r="AA69" s="137"/>
      <c r="AB69" s="135"/>
      <c r="AC69" s="135"/>
      <c r="AD69" s="135"/>
      <c r="AE69" s="135"/>
      <c r="AF69" s="135"/>
      <c r="AG69" s="135"/>
      <c r="AH69" s="135"/>
      <c r="AI69" s="138">
        <v>26</v>
      </c>
      <c r="AJ69" s="139">
        <v>27</v>
      </c>
      <c r="AK69" s="138">
        <v>28</v>
      </c>
      <c r="AL69" s="136"/>
      <c r="AM69" s="137"/>
    </row>
    <row r="70" spans="1:39" x14ac:dyDescent="0.2">
      <c r="A70" s="128" t="s">
        <v>47</v>
      </c>
      <c r="B70" s="129"/>
      <c r="C70" s="140" t="s">
        <v>48</v>
      </c>
      <c r="D70" s="140" t="s">
        <v>49</v>
      </c>
      <c r="E70" s="140"/>
      <c r="F70" s="140" t="s">
        <v>48</v>
      </c>
      <c r="G70" s="140" t="s">
        <v>50</v>
      </c>
      <c r="H70" s="140" t="s">
        <v>51</v>
      </c>
      <c r="I70" s="140" t="s">
        <v>52</v>
      </c>
      <c r="J70" s="140" t="s">
        <v>53</v>
      </c>
      <c r="K70" s="140" t="s">
        <v>54</v>
      </c>
      <c r="L70" s="140" t="s">
        <v>55</v>
      </c>
      <c r="M70" s="140" t="s">
        <v>56</v>
      </c>
      <c r="N70" s="141" t="s">
        <v>57</v>
      </c>
      <c r="O70" s="142"/>
      <c r="P70" s="143" t="s">
        <v>58</v>
      </c>
      <c r="Q70" s="143" t="s">
        <v>59</v>
      </c>
      <c r="R70" s="143" t="s">
        <v>60</v>
      </c>
      <c r="S70" s="143" t="s">
        <v>61</v>
      </c>
      <c r="T70" s="143" t="s">
        <v>62</v>
      </c>
      <c r="U70" s="143" t="s">
        <v>63</v>
      </c>
      <c r="V70" s="143" t="s">
        <v>64</v>
      </c>
      <c r="W70" s="143" t="s">
        <v>65</v>
      </c>
      <c r="X70" s="143" t="s">
        <v>66</v>
      </c>
      <c r="Y70" s="143" t="s">
        <v>67</v>
      </c>
      <c r="Z70" s="144" t="s">
        <v>58</v>
      </c>
      <c r="AA70" s="145"/>
      <c r="AB70" s="143" t="s">
        <v>68</v>
      </c>
      <c r="AC70" s="143" t="s">
        <v>69</v>
      </c>
      <c r="AD70" s="143" t="s">
        <v>66</v>
      </c>
      <c r="AE70" s="143" t="s">
        <v>70</v>
      </c>
      <c r="AF70" s="143" t="s">
        <v>56</v>
      </c>
      <c r="AG70" s="143" t="s">
        <v>71</v>
      </c>
      <c r="AH70" s="143" t="s">
        <v>72</v>
      </c>
      <c r="AI70" s="143" t="s">
        <v>56</v>
      </c>
      <c r="AJ70" s="143" t="s">
        <v>73</v>
      </c>
      <c r="AK70" s="143" t="s">
        <v>74</v>
      </c>
      <c r="AL70" s="144" t="s">
        <v>57</v>
      </c>
      <c r="AM70" s="145"/>
    </row>
    <row r="71" spans="1:39" ht="13.5" thickBot="1" x14ac:dyDescent="0.25">
      <c r="A71" s="136" t="s">
        <v>75</v>
      </c>
      <c r="B71" s="137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7"/>
      <c r="O71" s="148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50"/>
      <c r="AA71" s="151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50"/>
      <c r="AM71" s="151"/>
    </row>
    <row r="72" spans="1:39" x14ac:dyDescent="0.2">
      <c r="A72" s="128" t="s">
        <v>76</v>
      </c>
      <c r="B72" s="129"/>
      <c r="C72" s="140"/>
      <c r="D72" s="140" t="s">
        <v>77</v>
      </c>
      <c r="E72" s="140"/>
      <c r="F72" s="140"/>
      <c r="G72" s="140" t="s">
        <v>78</v>
      </c>
      <c r="H72" s="140"/>
      <c r="I72" s="140"/>
      <c r="J72" s="140" t="s">
        <v>78</v>
      </c>
      <c r="K72" s="140" t="s">
        <v>79</v>
      </c>
      <c r="L72" s="140" t="s">
        <v>62</v>
      </c>
      <c r="M72" s="140"/>
      <c r="N72" s="141" t="s">
        <v>51</v>
      </c>
      <c r="O72" s="142"/>
      <c r="P72" s="140"/>
      <c r="Q72" s="140"/>
      <c r="R72" s="140"/>
      <c r="S72" s="140" t="s">
        <v>78</v>
      </c>
      <c r="T72" s="140" t="s">
        <v>78</v>
      </c>
      <c r="U72" s="140" t="s">
        <v>80</v>
      </c>
      <c r="V72" s="140"/>
      <c r="W72" s="140" t="s">
        <v>81</v>
      </c>
      <c r="X72" s="140" t="s">
        <v>82</v>
      </c>
      <c r="Y72" s="140"/>
      <c r="Z72" s="141" t="s">
        <v>83</v>
      </c>
      <c r="AA72" s="142"/>
      <c r="AB72" s="143"/>
      <c r="AC72" s="143" t="s">
        <v>79</v>
      </c>
      <c r="AD72" s="143"/>
      <c r="AE72" s="143"/>
      <c r="AF72" s="143" t="s">
        <v>78</v>
      </c>
      <c r="AG72" s="143" t="s">
        <v>84</v>
      </c>
      <c r="AH72" s="143" t="s">
        <v>80</v>
      </c>
      <c r="AI72" s="143" t="s">
        <v>85</v>
      </c>
      <c r="AJ72" s="143" t="s">
        <v>86</v>
      </c>
      <c r="AK72" s="143" t="s">
        <v>87</v>
      </c>
      <c r="AL72" s="144" t="s">
        <v>88</v>
      </c>
      <c r="AM72" s="145"/>
    </row>
    <row r="73" spans="1:39" ht="13.5" thickBot="1" x14ac:dyDescent="0.25">
      <c r="A73" s="136" t="s">
        <v>89</v>
      </c>
      <c r="B73" s="137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7"/>
      <c r="O73" s="148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7"/>
      <c r="AA73" s="148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50"/>
      <c r="AM73" s="151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90</v>
      </c>
      <c r="D77" s="152"/>
      <c r="E77" s="153" t="s">
        <v>91</v>
      </c>
      <c r="F77" s="153"/>
      <c r="G77" s="153"/>
      <c r="H77" s="153"/>
      <c r="I77" s="153"/>
      <c r="J77" s="153"/>
      <c r="K77" s="154"/>
      <c r="L77" s="154"/>
      <c r="M77" s="154"/>
      <c r="N77" s="152"/>
      <c r="O77" s="152"/>
      <c r="P77" s="152"/>
      <c r="Q77" s="152"/>
      <c r="R77" s="152"/>
      <c r="S77" s="152"/>
      <c r="T77" s="16" t="s">
        <v>92</v>
      </c>
      <c r="U77" s="16"/>
      <c r="V77" s="16"/>
      <c r="W77" s="16"/>
      <c r="X77" s="16"/>
      <c r="Y77" s="16"/>
      <c r="Z77" s="16"/>
      <c r="AA77" s="155"/>
      <c r="AB77" s="155" t="s">
        <v>93</v>
      </c>
      <c r="AC77" s="155"/>
      <c r="AD77" s="155"/>
      <c r="AE77" s="155"/>
      <c r="AF77" s="155"/>
      <c r="AG77" s="155"/>
      <c r="AH77" s="155"/>
      <c r="AI77" s="155"/>
      <c r="AJ77" s="155"/>
      <c r="AK77" s="155"/>
      <c r="AL77" s="16"/>
      <c r="AM77" s="109"/>
    </row>
    <row r="78" spans="1:39" ht="15.75" thickBot="1" x14ac:dyDescent="0.3">
      <c r="A78" s="109"/>
      <c r="B78" s="109"/>
      <c r="C78" s="18" t="s">
        <v>94</v>
      </c>
      <c r="D78" s="18"/>
      <c r="E78" s="156"/>
      <c r="F78" s="156"/>
      <c r="G78" s="156"/>
      <c r="H78" s="156"/>
      <c r="I78" s="156"/>
      <c r="J78" s="156"/>
      <c r="K78" s="157" t="s">
        <v>95</v>
      </c>
      <c r="L78" s="157"/>
      <c r="M78" s="157"/>
      <c r="N78" s="109"/>
      <c r="O78" s="109"/>
      <c r="P78" s="109"/>
      <c r="Q78" s="109"/>
      <c r="R78" s="109"/>
      <c r="S78" s="109"/>
      <c r="T78" s="18" t="s">
        <v>94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57" t="s">
        <v>95</v>
      </c>
      <c r="AG78" s="157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96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травень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2022-01-17T09:50:55Z</dcterms:modified>
</cp:coreProperties>
</file>