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чер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<sst xmlns="http://schemas.openxmlformats.org/spreadsheetml/2006/main" count="170" uniqueCount="111">
  <si>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</si>
  <si>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</si>
  <si>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</si>
  <si>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</si>
  <si>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</si>
  <si>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</si>
  <si>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</si>
  <si>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</si>
  <si>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кукурудза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</si>
  <si>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</si>
  <si>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</si>
  <si>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</si>
  <si>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</si>
  <si>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</si>
  <si>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</si>
  <si>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</si>
  <si>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</si>
  <si>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</si>
  <si>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</si>
  <si>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</si>
  <si>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</si>
  <si>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</si>
  <si>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</si>
  <si>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</si>
  <si>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</si>
  <si>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</si>
  <si>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</si>
  <si>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</si>
  <si>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</si>
  <si>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</si>
  <si>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</si>
  <si>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</si>
  <si>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</si>
  <si>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</si>
  <si>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</si>
  <si>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</si>
  <si>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</si>
  <si>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</si>
  <si>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</si>
  <si>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</si>
  <si>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</si>
  <si>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</si>
  <si>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</si>
  <si>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_Запаси вологи не визначались через перезволоження грунту___________________________________________________________________________________________________________</t>
    </r>
  </si>
  <si>
    <t>Примітка  __Запаси вологи не відбирались через перезволоження грунту______________________________________________________________</t>
  </si>
  <si>
    <t>за період</t>
  </si>
  <si>
    <t>Сер.т-ра</t>
  </si>
  <si>
    <t>12,1</t>
  </si>
  <si>
    <t>11,9</t>
  </si>
  <si>
    <t>10,7</t>
  </si>
  <si>
    <t>12,8</t>
  </si>
  <si>
    <t>10,5</t>
  </si>
  <si>
    <t>11,2</t>
  </si>
  <si>
    <t>13,9</t>
  </si>
  <si>
    <t>18,3</t>
  </si>
  <si>
    <t>21,0</t>
  </si>
  <si>
    <t>21,2</t>
  </si>
  <si>
    <t>21,1</t>
  </si>
  <si>
    <t>15,0</t>
  </si>
  <si>
    <t>19,5</t>
  </si>
  <si>
    <t>20,1</t>
  </si>
  <si>
    <t>20,7</t>
  </si>
  <si>
    <t>20,6</t>
  </si>
  <si>
    <t>21,6</t>
  </si>
  <si>
    <t>19,4</t>
  </si>
  <si>
    <t>19,9</t>
  </si>
  <si>
    <t>18,9</t>
  </si>
  <si>
    <t>19,0</t>
  </si>
  <si>
    <t>19,1</t>
  </si>
  <si>
    <t>19,8</t>
  </si>
  <si>
    <t>20,4</t>
  </si>
  <si>
    <t>20,5</t>
  </si>
  <si>
    <t>20,8</t>
  </si>
  <si>
    <t>19,3</t>
  </si>
  <si>
    <t>20,3</t>
  </si>
  <si>
    <t>21,3</t>
  </si>
  <si>
    <t>22,6</t>
  </si>
  <si>
    <t>23,6</t>
  </si>
  <si>
    <t>повітря,  °С</t>
  </si>
  <si>
    <t>Сума</t>
  </si>
  <si>
    <t>11,1</t>
  </si>
  <si>
    <t>1,1</t>
  </si>
  <si>
    <t>3,9</t>
  </si>
  <si>
    <t>0,8</t>
  </si>
  <si>
    <t>4,9</t>
  </si>
  <si>
    <t>2,9</t>
  </si>
  <si>
    <t>6,2</t>
  </si>
  <si>
    <t>0,0</t>
  </si>
  <si>
    <t>1,2</t>
  </si>
  <si>
    <t>52,0</t>
  </si>
  <si>
    <t>0,3</t>
  </si>
  <si>
    <t>3,7</t>
  </si>
  <si>
    <t>3,8</t>
  </si>
  <si>
    <t>5,0</t>
  </si>
  <si>
    <t>2,3</t>
  </si>
  <si>
    <t>40,6</t>
  </si>
  <si>
    <t>24,5</t>
  </si>
  <si>
    <t>0,7</t>
  </si>
  <si>
    <t>18,5</t>
  </si>
  <si>
    <t>8,4</t>
  </si>
  <si>
    <t>6,5</t>
  </si>
  <si>
    <t>6,9</t>
  </si>
  <si>
    <t>69,2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</si>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</sst>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22" sqref="AO22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10</v>
      </c>
      <c r="P8" s="17">
        <v>1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>
        <v>30</v>
      </c>
      <c r="U20" s="57"/>
      <c r="V20" s="58">
        <v>31</v>
      </c>
      <c r="W20" s="57"/>
      <c r="X20" s="58">
        <v>31.8</v>
      </c>
      <c r="Y20" s="57"/>
      <c r="Z20" s="58">
        <v>33.5</v>
      </c>
      <c r="AA20" s="57"/>
      <c r="AB20" s="58">
        <v>34.4</v>
      </c>
      <c r="AC20" s="57"/>
      <c r="AD20" s="58">
        <v>35.6</v>
      </c>
      <c r="AE20" s="57"/>
      <c r="AF20" s="58">
        <v>31.7</v>
      </c>
      <c r="AG20" s="57"/>
      <c r="AH20" s="58">
        <v>34.4</v>
      </c>
      <c r="AI20" s="57"/>
      <c r="AJ20" s="58">
        <v>35.4</v>
      </c>
      <c r="AK20" s="57"/>
      <c r="AL20" s="58">
        <v>35.6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>
        <v>25.3</v>
      </c>
      <c r="U21" s="69"/>
      <c r="V21" s="70">
        <v>25.8</v>
      </c>
      <c r="W21" s="69"/>
      <c r="X21" s="70">
        <v>26.5</v>
      </c>
      <c r="Y21" s="69"/>
      <c r="Z21" s="70">
        <v>28.2</v>
      </c>
      <c r="AA21" s="69"/>
      <c r="AB21" s="70">
        <v>27.3</v>
      </c>
      <c r="AC21" s="69"/>
      <c r="AD21" s="70">
        <v>29</v>
      </c>
      <c r="AE21" s="69"/>
      <c r="AF21" s="70">
        <v>26.3</v>
      </c>
      <c r="AG21" s="69"/>
      <c r="AH21" s="70">
        <v>28.5</v>
      </c>
      <c r="AI21" s="69"/>
      <c r="AJ21" s="70">
        <v>29.7</v>
      </c>
      <c r="AK21" s="69"/>
      <c r="AL21" s="70">
        <v>29.4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>
        <v>32.6</v>
      </c>
      <c r="U22" s="69"/>
      <c r="V22" s="70">
        <v>33.200000000000003</v>
      </c>
      <c r="W22" s="69"/>
      <c r="X22" s="70">
        <v>33.6</v>
      </c>
      <c r="Y22" s="69"/>
      <c r="Z22" s="70">
        <v>35.9</v>
      </c>
      <c r="AA22" s="69"/>
      <c r="AB22" s="70">
        <v>32.299999999999997</v>
      </c>
      <c r="AC22" s="69"/>
      <c r="AD22" s="70">
        <v>32.5</v>
      </c>
      <c r="AE22" s="69"/>
      <c r="AF22" s="70">
        <v>33.799999999999997</v>
      </c>
      <c r="AG22" s="69"/>
      <c r="AH22" s="70">
        <v>35.299999999999997</v>
      </c>
      <c r="AI22" s="69"/>
      <c r="AJ22" s="70">
        <v>36</v>
      </c>
      <c r="AK22" s="69"/>
      <c r="AL22" s="70">
        <v>35.1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>
        <v>27.3</v>
      </c>
      <c r="U23" s="75"/>
      <c r="V23" s="76">
        <v>28</v>
      </c>
      <c r="W23" s="75"/>
      <c r="X23" s="76">
        <v>28</v>
      </c>
      <c r="Y23" s="75"/>
      <c r="Z23" s="76">
        <v>29.9</v>
      </c>
      <c r="AA23" s="75"/>
      <c r="AB23" s="76">
        <v>26.6</v>
      </c>
      <c r="AC23" s="75"/>
      <c r="AD23" s="76">
        <v>27.1</v>
      </c>
      <c r="AE23" s="75"/>
      <c r="AF23" s="76">
        <v>28</v>
      </c>
      <c r="AG23" s="75"/>
      <c r="AH23" s="76">
        <v>29.1</v>
      </c>
      <c r="AI23" s="75"/>
      <c r="AJ23" s="76">
        <v>30.3</v>
      </c>
      <c r="AK23" s="75"/>
      <c r="AL23" s="76">
        <v>29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18.577075098814223</v>
      </c>
      <c r="U24" s="82"/>
      <c r="V24" s="81">
        <f>(V20-V21)/V21*100</f>
        <v>20.155038759689919</v>
      </c>
      <c r="W24" s="82"/>
      <c r="X24" s="81">
        <f>(X20-X21)/X21*100</f>
        <v>20.000000000000004</v>
      </c>
      <c r="Y24" s="82"/>
      <c r="Z24" s="81">
        <f>(Z20-Z21)/Z21*100</f>
        <v>18.794326241134755</v>
      </c>
      <c r="AA24" s="82"/>
      <c r="AB24" s="81">
        <f>(AB20-AB21)/AB21*100</f>
        <v>26.007326007325997</v>
      </c>
      <c r="AC24" s="82"/>
      <c r="AD24" s="81">
        <f>(AD20-AD21)/AD21*100</f>
        <v>22.758620689655178</v>
      </c>
      <c r="AE24" s="82"/>
      <c r="AF24" s="81">
        <f>(AF20-AF21)/AF21*100</f>
        <v>20.532319391634974</v>
      </c>
      <c r="AG24" s="82"/>
      <c r="AH24" s="81">
        <f>(AH20-AH21)/AH21*100</f>
        <v>20.701754385964907</v>
      </c>
      <c r="AI24" s="82"/>
      <c r="AJ24" s="81">
        <f>(AJ20-AJ21)/AJ21*100</f>
        <v>19.19191919191919</v>
      </c>
      <c r="AK24" s="82"/>
      <c r="AL24" s="81">
        <f>(AL20-AL21)/AL21*100</f>
        <v>21.088435374149668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19.413919413919416</v>
      </c>
      <c r="U25" s="82"/>
      <c r="V25" s="81">
        <f>(V22-V23)/V23*100</f>
        <v>18.57142857142858</v>
      </c>
      <c r="W25" s="82"/>
      <c r="X25" s="81">
        <f>(X22-X23)/X23*100</f>
        <v>20.000000000000004</v>
      </c>
      <c r="Y25" s="82"/>
      <c r="Z25" s="81">
        <f>(Z22-Z23)/Z23*100</f>
        <v>20.066889632107024</v>
      </c>
      <c r="AA25" s="82"/>
      <c r="AB25" s="81">
        <f>(AB22-AB23)/AB23*100</f>
        <v>21.428571428571409</v>
      </c>
      <c r="AC25" s="82"/>
      <c r="AD25" s="81">
        <f>(AD22-AD23)/AD23*100</f>
        <v>19.926199261992615</v>
      </c>
      <c r="AE25" s="82"/>
      <c r="AF25" s="81">
        <f>(AF22-AF23)/AF23*100</f>
        <v>20.714285714285705</v>
      </c>
      <c r="AG25" s="82"/>
      <c r="AH25" s="81">
        <f>(AH22-AH23)/AH23*100</f>
        <v>21.30584192439861</v>
      </c>
      <c r="AI25" s="82"/>
      <c r="AJ25" s="81">
        <f>(AJ22-AJ23)/AJ23*100</f>
        <v>18.811881188118811</v>
      </c>
      <c r="AK25" s="82"/>
      <c r="AL25" s="81">
        <f>(AL22-AL23)/AL23*100</f>
        <v>21.034482758620694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43991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>
        <f>(T24+T25)/2</f>
        <v>18.995497256366818</v>
      </c>
      <c r="U28" s="95"/>
      <c r="V28" s="94">
        <f>(V24+V25)/2</f>
        <v>19.36323366555925</v>
      </c>
      <c r="W28" s="95"/>
      <c r="X28" s="94">
        <f>(X24+X25)/2</f>
        <v>20.000000000000004</v>
      </c>
      <c r="Y28" s="95"/>
      <c r="Z28" s="94">
        <f>(Z24+Z25)/2</f>
        <v>19.430607936620888</v>
      </c>
      <c r="AA28" s="95"/>
      <c r="AB28" s="94">
        <f>(AB24+AB25)/2</f>
        <v>23.717948717948701</v>
      </c>
      <c r="AC28" s="95"/>
      <c r="AD28" s="94">
        <f>(AD24+AD25)/2</f>
        <v>21.342409975823898</v>
      </c>
      <c r="AE28" s="95"/>
      <c r="AF28" s="94">
        <f>(AF24+AF25)/2</f>
        <v>20.62330255296034</v>
      </c>
      <c r="AG28" s="95"/>
      <c r="AH28" s="94">
        <f>(AH24+AH25)/2</f>
        <v>21.003798155181759</v>
      </c>
      <c r="AI28" s="95"/>
      <c r="AJ28" s="94">
        <f>(AJ24+AJ25)/2</f>
        <v>19.001900190019001</v>
      </c>
      <c r="AK28" s="95"/>
      <c r="AL28" s="94">
        <f>(AL24+AL25)/2</f>
        <v>21.061459066385183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>
        <f>T28*T16</f>
        <v>24.504191460713194</v>
      </c>
      <c r="U29" s="99"/>
      <c r="V29" s="98">
        <f>V28*V16</f>
        <v>26.33399778516058</v>
      </c>
      <c r="W29" s="99"/>
      <c r="X29" s="98">
        <f>X28*X16</f>
        <v>27.6</v>
      </c>
      <c r="Y29" s="99"/>
      <c r="Z29" s="98">
        <f>Z28*Z16</f>
        <v>26.619932873170619</v>
      </c>
      <c r="AA29" s="99"/>
      <c r="AB29" s="98">
        <f>AB28*AB16</f>
        <v>29.647435897435876</v>
      </c>
      <c r="AC29" s="99"/>
      <c r="AD29" s="98">
        <f>AD28*AD16</f>
        <v>27.10486066929635</v>
      </c>
      <c r="AE29" s="99"/>
      <c r="AF29" s="98">
        <f>AF28*AF16</f>
        <v>25.366662140141216</v>
      </c>
      <c r="AG29" s="99"/>
      <c r="AH29" s="98">
        <f>AH28*AH16</f>
        <v>26.464785675529015</v>
      </c>
      <c r="AI29" s="99"/>
      <c r="AJ29" s="98">
        <f>AJ28*AJ16</f>
        <v>25.082508250825082</v>
      </c>
      <c r="AK29" s="99"/>
      <c r="AL29" s="98">
        <f>AL28*AL16</f>
        <v>26.958667604973034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>
        <f>T29-T17</f>
        <v>16.504191460713194</v>
      </c>
      <c r="U30" s="99"/>
      <c r="V30" s="98">
        <f>V29-V17</f>
        <v>18.33399778516058</v>
      </c>
      <c r="W30" s="99"/>
      <c r="X30" s="98">
        <f>X29-X17</f>
        <v>18.600000000000001</v>
      </c>
      <c r="Y30" s="99"/>
      <c r="Z30" s="98">
        <f>Z29-Z17</f>
        <v>16.619932873170619</v>
      </c>
      <c r="AA30" s="99"/>
      <c r="AB30" s="98">
        <f>AB29-AB17</f>
        <v>19.647435897435876</v>
      </c>
      <c r="AC30" s="99"/>
      <c r="AD30" s="98">
        <f>AD29-AD17</f>
        <v>18.10486066929635</v>
      </c>
      <c r="AE30" s="99"/>
      <c r="AF30" s="98">
        <f>AF29-AF17</f>
        <v>16.366662140141216</v>
      </c>
      <c r="AG30" s="99"/>
      <c r="AH30" s="98">
        <f>AH29-AH17</f>
        <v>17.464785675529015</v>
      </c>
      <c r="AI30" s="99"/>
      <c r="AJ30" s="98">
        <f>AJ29-AJ17</f>
        <v>16.082508250825082</v>
      </c>
      <c r="AK30" s="99"/>
      <c r="AL30" s="98">
        <f>AL29-AL17</f>
        <v>17.958667604973034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>
        <f>T30</f>
        <v>16.504191460713194</v>
      </c>
      <c r="U31" s="104"/>
      <c r="V31" s="103">
        <f>T31+V30</f>
        <v>34.838189245873778</v>
      </c>
      <c r="W31" s="104"/>
      <c r="X31" s="103">
        <f>V31+X30</f>
        <v>53.438189245873779</v>
      </c>
      <c r="Y31" s="104"/>
      <c r="Z31" s="103">
        <f>X31+Z30</f>
        <v>70.058122119044398</v>
      </c>
      <c r="AA31" s="104"/>
      <c r="AB31" s="103">
        <f>Z31+AB30</f>
        <v>89.705558016480268</v>
      </c>
      <c r="AC31" s="104"/>
      <c r="AD31" s="103">
        <f>AB31+AD30</f>
        <v>107.81041868577663</v>
      </c>
      <c r="AE31" s="104"/>
      <c r="AF31" s="103">
        <f>AD31+AF30</f>
        <v>124.17708082591784</v>
      </c>
      <c r="AG31" s="104"/>
      <c r="AH31" s="103">
        <f>AF31+AH30</f>
        <v>141.64186650144686</v>
      </c>
      <c r="AI31" s="104"/>
      <c r="AJ31" s="103">
        <f>AH31+AJ30</f>
        <v>157.72437475227193</v>
      </c>
      <c r="AK31" s="104"/>
      <c r="AL31" s="103">
        <f>AJ31+AL30</f>
        <v>175.68304235724497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44000</v>
      </c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14" t="e">
        <f>(T40+T41)/2</f>
        <v>#DIV/0!</v>
      </c>
      <c r="U44" s="115"/>
      <c r="V44" s="114" t="e">
        <f>(V40+V41)/2</f>
        <v>#DIV/0!</v>
      </c>
      <c r="W44" s="115"/>
      <c r="X44" s="114" t="e">
        <f>(X40+X41)/2</f>
        <v>#DIV/0!</v>
      </c>
      <c r="Y44" s="115"/>
      <c r="Z44" s="114" t="e">
        <f>(Z40+Z41)/2</f>
        <v>#DIV/0!</v>
      </c>
      <c r="AA44" s="115"/>
      <c r="AB44" s="114" t="e">
        <f>(AB40+AB41)/2</f>
        <v>#DIV/0!</v>
      </c>
      <c r="AC44" s="115"/>
      <c r="AD44" s="114" t="e">
        <f>(AD40+AD41)/2</f>
        <v>#DIV/0!</v>
      </c>
      <c r="AE44" s="115"/>
      <c r="AF44" s="114" t="e">
        <f>(AF40+AF41)/2</f>
        <v>#DIV/0!</v>
      </c>
      <c r="AG44" s="115"/>
      <c r="AH44" s="114" t="e">
        <f>(AH40+AH41)/2</f>
        <v>#DIV/0!</v>
      </c>
      <c r="AI44" s="115"/>
      <c r="AJ44" s="114" t="e">
        <f>(AJ40+AJ41)/2</f>
        <v>#DIV/0!</v>
      </c>
      <c r="AK44" s="115"/>
      <c r="AL44" s="114" t="e">
        <f>(AL40+AL41)/2</f>
        <v>#DIV/0!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16" t="e">
        <f>T44*T16</f>
        <v>#DIV/0!</v>
      </c>
      <c r="U45" s="117"/>
      <c r="V45" s="116" t="e">
        <f>V44*V16</f>
        <v>#DIV/0!</v>
      </c>
      <c r="W45" s="117"/>
      <c r="X45" s="116" t="e">
        <f>X44*X16</f>
        <v>#DIV/0!</v>
      </c>
      <c r="Y45" s="117"/>
      <c r="Z45" s="116" t="e">
        <f>Z44*Z16</f>
        <v>#DIV/0!</v>
      </c>
      <c r="AA45" s="117"/>
      <c r="AB45" s="116" t="e">
        <f>AB44*AB16</f>
        <v>#DIV/0!</v>
      </c>
      <c r="AC45" s="117"/>
      <c r="AD45" s="116" t="e">
        <f>AD44*AD16</f>
        <v>#DIV/0!</v>
      </c>
      <c r="AE45" s="117"/>
      <c r="AF45" s="116" t="e">
        <f>AF44*AF16</f>
        <v>#DIV/0!</v>
      </c>
      <c r="AG45" s="117"/>
      <c r="AH45" s="116" t="e">
        <f>AH44*AH16</f>
        <v>#DIV/0!</v>
      </c>
      <c r="AI45" s="117"/>
      <c r="AJ45" s="116" t="e">
        <f>AJ44*AJ16</f>
        <v>#DIV/0!</v>
      </c>
      <c r="AK45" s="117"/>
      <c r="AL45" s="116" t="e">
        <f>AL44*AL16</f>
        <v>#DIV/0!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16" t="e">
        <f>T45-T17</f>
        <v>#DIV/0!</v>
      </c>
      <c r="U46" s="117"/>
      <c r="V46" s="116" t="e">
        <f>V45-V17</f>
        <v>#DIV/0!</v>
      </c>
      <c r="W46" s="117"/>
      <c r="X46" s="116" t="e">
        <f>X45-X17</f>
        <v>#DIV/0!</v>
      </c>
      <c r="Y46" s="117"/>
      <c r="Z46" s="116" t="e">
        <f>Z45-Z17</f>
        <v>#DIV/0!</v>
      </c>
      <c r="AA46" s="117"/>
      <c r="AB46" s="116" t="e">
        <f>AB45-AB17</f>
        <v>#DIV/0!</v>
      </c>
      <c r="AC46" s="117"/>
      <c r="AD46" s="116" t="e">
        <f>AD45-AD17</f>
        <v>#DIV/0!</v>
      </c>
      <c r="AE46" s="117"/>
      <c r="AF46" s="116" t="e">
        <f>AF45-AF17</f>
        <v>#DIV/0!</v>
      </c>
      <c r="AG46" s="117"/>
      <c r="AH46" s="116" t="e">
        <f>AH45-AH17</f>
        <v>#DIV/0!</v>
      </c>
      <c r="AI46" s="117"/>
      <c r="AJ46" s="116" t="e">
        <f>AJ45-AJ17</f>
        <v>#DIV/0!</v>
      </c>
      <c r="AK46" s="117"/>
      <c r="AL46" s="116" t="e">
        <f>AL45-AL17</f>
        <v>#DIV/0!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18" t="e">
        <f>T46</f>
        <v>#DIV/0!</v>
      </c>
      <c r="U47" s="119"/>
      <c r="V47" s="118" t="e">
        <f>T47+V46</f>
        <v>#DIV/0!</v>
      </c>
      <c r="W47" s="119"/>
      <c r="X47" s="118" t="e">
        <f>V47+X46</f>
        <v>#DIV/0!</v>
      </c>
      <c r="Y47" s="119"/>
      <c r="Z47" s="118" t="e">
        <f>X47+Z46</f>
        <v>#DIV/0!</v>
      </c>
      <c r="AA47" s="119"/>
      <c r="AB47" s="118" t="e">
        <f>Z47+AB46</f>
        <v>#DIV/0!</v>
      </c>
      <c r="AC47" s="119"/>
      <c r="AD47" s="118" t="e">
        <f>AB47+AD46</f>
        <v>#DIV/0!</v>
      </c>
      <c r="AE47" s="119"/>
      <c r="AF47" s="118" t="e">
        <f>AD47+AF46</f>
        <v>#DIV/0!</v>
      </c>
      <c r="AG47" s="119"/>
      <c r="AH47" s="118" t="e">
        <f>AF47+AH46</f>
        <v>#DIV/0!</v>
      </c>
      <c r="AI47" s="119"/>
      <c r="AJ47" s="118" t="e">
        <f>AH47+AJ46</f>
        <v>#DIV/0!</v>
      </c>
      <c r="AK47" s="119"/>
      <c r="AL47" s="118" t="e">
        <f>AJ47+AL46</f>
        <v>#DIV/0!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43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68"/>
      <c r="U55" s="69"/>
      <c r="V55" s="70"/>
      <c r="W55" s="69"/>
      <c r="X55" s="70"/>
      <c r="Y55" s="69"/>
      <c r="Z55" s="70"/>
      <c r="AA55" s="69"/>
      <c r="AB55" s="70"/>
      <c r="AC55" s="69"/>
      <c r="AD55" s="70"/>
      <c r="AE55" s="69"/>
      <c r="AF55" s="70"/>
      <c r="AG55" s="69"/>
      <c r="AH55" s="70"/>
      <c r="AI55" s="69"/>
      <c r="AJ55" s="70"/>
      <c r="AK55" s="69"/>
      <c r="AL55" s="70"/>
      <c r="AM55" s="71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44010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14" t="e">
        <f>(T56+T57)/2</f>
        <v>#DIV/0!</v>
      </c>
      <c r="U60" s="115"/>
      <c r="V60" s="114" t="e">
        <f>(V56+V57)/2</f>
        <v>#DIV/0!</v>
      </c>
      <c r="W60" s="115"/>
      <c r="X60" s="114" t="e">
        <f>(X56+X57)/2</f>
        <v>#DIV/0!</v>
      </c>
      <c r="Y60" s="115"/>
      <c r="Z60" s="114" t="e">
        <f>(Z56+Z57)/2</f>
        <v>#DIV/0!</v>
      </c>
      <c r="AA60" s="115"/>
      <c r="AB60" s="114" t="e">
        <f>(AB56+AB57)/2</f>
        <v>#DIV/0!</v>
      </c>
      <c r="AC60" s="115"/>
      <c r="AD60" s="114" t="e">
        <f>(AD56+AD57)/2</f>
        <v>#DIV/0!</v>
      </c>
      <c r="AE60" s="115"/>
      <c r="AF60" s="114" t="e">
        <f>(AF56+AF57)/2</f>
        <v>#DIV/0!</v>
      </c>
      <c r="AG60" s="115"/>
      <c r="AH60" s="114" t="e">
        <f>(AH56+AH57)/2</f>
        <v>#DIV/0!</v>
      </c>
      <c r="AI60" s="115"/>
      <c r="AJ60" s="114" t="e">
        <f>(AJ56+AJ57)/2</f>
        <v>#DIV/0!</v>
      </c>
      <c r="AK60" s="115"/>
      <c r="AL60" s="114" t="e">
        <f>(AL56+AL57)/2</f>
        <v>#DIV/0!</v>
      </c>
      <c r="AM60" s="115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16" t="e">
        <f>T60*T16</f>
        <v>#DIV/0!</v>
      </c>
      <c r="U61" s="117"/>
      <c r="V61" s="116" t="e">
        <f>V60*V16</f>
        <v>#DIV/0!</v>
      </c>
      <c r="W61" s="117"/>
      <c r="X61" s="116" t="e">
        <f>X60*X16</f>
        <v>#DIV/0!</v>
      </c>
      <c r="Y61" s="117"/>
      <c r="Z61" s="116" t="e">
        <f>Z60*Z16</f>
        <v>#DIV/0!</v>
      </c>
      <c r="AA61" s="117"/>
      <c r="AB61" s="116" t="e">
        <f>AB60*AB16</f>
        <v>#DIV/0!</v>
      </c>
      <c r="AC61" s="117"/>
      <c r="AD61" s="116" t="e">
        <f>AD60*AD16</f>
        <v>#DIV/0!</v>
      </c>
      <c r="AE61" s="117"/>
      <c r="AF61" s="116" t="e">
        <f>AF60*AF16</f>
        <v>#DIV/0!</v>
      </c>
      <c r="AG61" s="117"/>
      <c r="AH61" s="116" t="e">
        <f>AH60*AH16</f>
        <v>#DIV/0!</v>
      </c>
      <c r="AI61" s="117"/>
      <c r="AJ61" s="116" t="e">
        <f>AJ60*AJ16</f>
        <v>#DIV/0!</v>
      </c>
      <c r="AK61" s="117"/>
      <c r="AL61" s="116" t="e">
        <f>AL60*AL16</f>
        <v>#DIV/0!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16" t="e">
        <f>T61-T17</f>
        <v>#DIV/0!</v>
      </c>
      <c r="U62" s="117"/>
      <c r="V62" s="116" t="e">
        <f>V61-V17</f>
        <v>#DIV/0!</v>
      </c>
      <c r="W62" s="117"/>
      <c r="X62" s="116" t="e">
        <f>X61-X17</f>
        <v>#DIV/0!</v>
      </c>
      <c r="Y62" s="117"/>
      <c r="Z62" s="116" t="e">
        <f>Z61-Z17</f>
        <v>#DIV/0!</v>
      </c>
      <c r="AA62" s="117"/>
      <c r="AB62" s="116" t="e">
        <f>AB61-AB17</f>
        <v>#DIV/0!</v>
      </c>
      <c r="AC62" s="117"/>
      <c r="AD62" s="116" t="e">
        <f>AD61-AD17</f>
        <v>#DIV/0!</v>
      </c>
      <c r="AE62" s="117"/>
      <c r="AF62" s="116" t="e">
        <f>AF61-AF17</f>
        <v>#DIV/0!</v>
      </c>
      <c r="AG62" s="117"/>
      <c r="AH62" s="116" t="e">
        <f>AH61-AH17</f>
        <v>#DIV/0!</v>
      </c>
      <c r="AI62" s="117"/>
      <c r="AJ62" s="116" t="e">
        <f>AJ61-AJ17</f>
        <v>#DIV/0!</v>
      </c>
      <c r="AK62" s="117"/>
      <c r="AL62" s="116" t="e">
        <f>AL61-AL17</f>
        <v>#DIV/0!</v>
      </c>
      <c r="AM62" s="117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18" t="e">
        <f>T62</f>
        <v>#DIV/0!</v>
      </c>
      <c r="U63" s="119"/>
      <c r="V63" s="118" t="e">
        <f>T63+V62</f>
        <v>#DIV/0!</v>
      </c>
      <c r="W63" s="119"/>
      <c r="X63" s="118" t="e">
        <f>V63+X62</f>
        <v>#DIV/0!</v>
      </c>
      <c r="Y63" s="119"/>
      <c r="Z63" s="118" t="e">
        <f>X63+Z62</f>
        <v>#DIV/0!</v>
      </c>
      <c r="AA63" s="119"/>
      <c r="AB63" s="118" t="e">
        <f>Z63+AB62</f>
        <v>#DIV/0!</v>
      </c>
      <c r="AC63" s="119"/>
      <c r="AD63" s="118" t="e">
        <f>AB63+AD62</f>
        <v>#DIV/0!</v>
      </c>
      <c r="AE63" s="119"/>
      <c r="AF63" s="118" t="e">
        <f>AD63+AF62</f>
        <v>#DIV/0!</v>
      </c>
      <c r="AG63" s="119"/>
      <c r="AH63" s="118" t="e">
        <f>AF63+AH62</f>
        <v>#DIV/0!</v>
      </c>
      <c r="AI63" s="119"/>
      <c r="AJ63" s="118" t="e">
        <f>AH63+AJ62</f>
        <v>#DIV/0!</v>
      </c>
      <c r="AK63" s="119"/>
      <c r="AL63" s="118" t="e">
        <f>AJ63+AL62</f>
        <v>#DIV/0!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2" t="s">
        <v>44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</row>
    <row r="67" spans="1:39" ht="11.25" customHeight="1" thickBot="1" x14ac:dyDescent="0.3">
      <c r="A67" s="109"/>
      <c r="B67" s="109"/>
      <c r="C67" s="109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09"/>
      <c r="AK67" s="109"/>
      <c r="AL67" s="109"/>
      <c r="AM67" s="109"/>
    </row>
    <row r="68" spans="1:39" x14ac:dyDescent="0.2">
      <c r="A68" s="124" t="s">
        <v>16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45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45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45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46</v>
      </c>
      <c r="B70" s="128"/>
      <c r="C70" s="139" t="s">
        <v>47</v>
      </c>
      <c r="D70" s="139" t="s">
        <v>48</v>
      </c>
      <c r="E70" s="139" t="s">
        <v>49</v>
      </c>
      <c r="F70" s="139" t="s">
        <v>50</v>
      </c>
      <c r="G70" s="139" t="s">
        <v>51</v>
      </c>
      <c r="H70" s="139" t="s">
        <v>52</v>
      </c>
      <c r="I70" s="139" t="s">
        <v>53</v>
      </c>
      <c r="J70" s="139" t="s">
        <v>54</v>
      </c>
      <c r="K70" s="139" t="s">
        <v>55</v>
      </c>
      <c r="L70" s="139" t="s">
        <v>56</v>
      </c>
      <c r="M70" s="139" t="s">
        <v>57</v>
      </c>
      <c r="N70" s="140" t="s">
        <v>58</v>
      </c>
      <c r="O70" s="141"/>
      <c r="P70" s="142" t="s">
        <v>59</v>
      </c>
      <c r="Q70" s="142" t="s">
        <v>60</v>
      </c>
      <c r="R70" s="143" t="s">
        <v>61</v>
      </c>
      <c r="S70" s="143" t="s">
        <v>62</v>
      </c>
      <c r="T70" s="143" t="s">
        <v>63</v>
      </c>
      <c r="U70" s="143" t="s">
        <v>64</v>
      </c>
      <c r="V70" s="143" t="s">
        <v>65</v>
      </c>
      <c r="W70" s="143" t="s">
        <v>66</v>
      </c>
      <c r="X70" s="143" t="s">
        <v>67</v>
      </c>
      <c r="Y70" s="143" t="s">
        <v>68</v>
      </c>
      <c r="Z70" s="144" t="s">
        <v>65</v>
      </c>
      <c r="AA70" s="145"/>
      <c r="AB70" s="143" t="s">
        <v>69</v>
      </c>
      <c r="AC70" s="142" t="s">
        <v>70</v>
      </c>
      <c r="AD70" s="142" t="s">
        <v>66</v>
      </c>
      <c r="AE70" s="142" t="s">
        <v>71</v>
      </c>
      <c r="AF70" s="142" t="s">
        <v>72</v>
      </c>
      <c r="AG70" s="142" t="s">
        <v>73</v>
      </c>
      <c r="AH70" s="142" t="s">
        <v>74</v>
      </c>
      <c r="AI70" s="142" t="s">
        <v>75</v>
      </c>
      <c r="AJ70" s="142" t="s">
        <v>76</v>
      </c>
      <c r="AK70" s="142" t="s">
        <v>77</v>
      </c>
      <c r="AL70" s="146" t="s">
        <v>72</v>
      </c>
      <c r="AM70" s="147"/>
    </row>
    <row r="71" spans="1:39" ht="13.5" thickBot="1" x14ac:dyDescent="0.25">
      <c r="A71" s="135" t="s">
        <v>78</v>
      </c>
      <c r="B71" s="136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9"/>
      <c r="O71" s="150"/>
      <c r="P71" s="151"/>
      <c r="Q71" s="151"/>
      <c r="R71" s="152"/>
      <c r="S71" s="152"/>
      <c r="T71" s="152"/>
      <c r="U71" s="152"/>
      <c r="V71" s="152"/>
      <c r="W71" s="152"/>
      <c r="X71" s="152"/>
      <c r="Y71" s="152"/>
      <c r="Z71" s="153"/>
      <c r="AA71" s="154"/>
      <c r="AB71" s="152"/>
      <c r="AC71" s="151"/>
      <c r="AD71" s="151"/>
      <c r="AE71" s="151"/>
      <c r="AF71" s="151"/>
      <c r="AG71" s="151"/>
      <c r="AH71" s="151"/>
      <c r="AI71" s="151"/>
      <c r="AJ71" s="151"/>
      <c r="AK71" s="151"/>
      <c r="AL71" s="155"/>
      <c r="AM71" s="156"/>
    </row>
    <row r="72" spans="1:39" x14ac:dyDescent="0.2">
      <c r="A72" s="127" t="s">
        <v>79</v>
      </c>
      <c r="B72" s="128"/>
      <c r="C72" s="139" t="s">
        <v>80</v>
      </c>
      <c r="D72" s="139" t="s">
        <v>81</v>
      </c>
      <c r="E72" s="139" t="s">
        <v>65</v>
      </c>
      <c r="F72" s="139" t="s">
        <v>82</v>
      </c>
      <c r="G72" s="139" t="s">
        <v>83</v>
      </c>
      <c r="H72" s="139" t="s">
        <v>84</v>
      </c>
      <c r="I72" s="139" t="s">
        <v>85</v>
      </c>
      <c r="J72" s="139" t="s">
        <v>86</v>
      </c>
      <c r="K72" s="139" t="s">
        <v>87</v>
      </c>
      <c r="L72" s="139" t="s">
        <v>88</v>
      </c>
      <c r="M72" s="139"/>
      <c r="N72" s="140" t="s">
        <v>89</v>
      </c>
      <c r="O72" s="141"/>
      <c r="P72" s="139" t="s">
        <v>90</v>
      </c>
      <c r="Q72" s="139" t="s">
        <v>90</v>
      </c>
      <c r="R72" s="157" t="s">
        <v>91</v>
      </c>
      <c r="S72" s="157" t="s">
        <v>91</v>
      </c>
      <c r="T72" s="157" t="s">
        <v>92</v>
      </c>
      <c r="U72" s="157" t="s">
        <v>93</v>
      </c>
      <c r="V72" s="157" t="s">
        <v>94</v>
      </c>
      <c r="W72" s="157" t="s">
        <v>56</v>
      </c>
      <c r="X72" s="157" t="s">
        <v>87</v>
      </c>
      <c r="Y72" s="157" t="s">
        <v>90</v>
      </c>
      <c r="Z72" s="158" t="s">
        <v>95</v>
      </c>
      <c r="AA72" s="159"/>
      <c r="AB72" s="143" t="s">
        <v>96</v>
      </c>
      <c r="AC72" s="142" t="s">
        <v>97</v>
      </c>
      <c r="AD72" s="142" t="s">
        <v>98</v>
      </c>
      <c r="AE72" s="142" t="s">
        <v>99</v>
      </c>
      <c r="AF72" s="142" t="s">
        <v>91</v>
      </c>
      <c r="AG72" s="142" t="s">
        <v>100</v>
      </c>
      <c r="AH72" s="142" t="s">
        <v>101</v>
      </c>
      <c r="AI72" s="142"/>
      <c r="AJ72" s="142"/>
      <c r="AK72" s="142"/>
      <c r="AL72" s="146" t="s">
        <v>102</v>
      </c>
      <c r="AM72" s="147"/>
    </row>
    <row r="73" spans="1:39" ht="13.5" thickBot="1" x14ac:dyDescent="0.25">
      <c r="A73" s="135" t="s">
        <v>103</v>
      </c>
      <c r="B73" s="136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9"/>
      <c r="O73" s="150"/>
      <c r="P73" s="148"/>
      <c r="Q73" s="148"/>
      <c r="R73" s="160"/>
      <c r="S73" s="160"/>
      <c r="T73" s="160"/>
      <c r="U73" s="160"/>
      <c r="V73" s="160"/>
      <c r="W73" s="160"/>
      <c r="X73" s="160"/>
      <c r="Y73" s="160"/>
      <c r="Z73" s="161"/>
      <c r="AA73" s="162"/>
      <c r="AB73" s="152"/>
      <c r="AC73" s="151"/>
      <c r="AD73" s="151"/>
      <c r="AE73" s="151"/>
      <c r="AF73" s="151"/>
      <c r="AG73" s="151"/>
      <c r="AH73" s="151"/>
      <c r="AI73" s="151"/>
      <c r="AJ73" s="151"/>
      <c r="AK73" s="151"/>
      <c r="AL73" s="155"/>
      <c r="AM73" s="156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104</v>
      </c>
      <c r="D77" s="163"/>
      <c r="E77" s="164"/>
      <c r="F77" s="164" t="s">
        <v>105</v>
      </c>
      <c r="G77" s="164"/>
      <c r="H77" s="164"/>
      <c r="I77" s="164"/>
      <c r="J77" s="164"/>
      <c r="K77" s="165"/>
      <c r="L77" s="165"/>
      <c r="M77" s="165"/>
      <c r="N77" s="163"/>
      <c r="O77" s="163"/>
      <c r="P77" s="163"/>
      <c r="Q77" s="163"/>
      <c r="R77" s="163"/>
      <c r="S77" s="163"/>
      <c r="T77" s="16" t="s">
        <v>106</v>
      </c>
      <c r="U77" s="16"/>
      <c r="V77" s="16"/>
      <c r="W77" s="16"/>
      <c r="X77" s="16"/>
      <c r="Y77" s="16"/>
      <c r="Z77" s="16"/>
      <c r="AA77" s="166"/>
      <c r="AB77" s="166"/>
      <c r="AC77" s="166"/>
      <c r="AD77" s="166" t="s">
        <v>107</v>
      </c>
      <c r="AE77" s="166"/>
      <c r="AF77" s="166"/>
      <c r="AG77" s="166"/>
      <c r="AH77" s="166"/>
      <c r="AI77" s="166"/>
      <c r="AJ77" s="166"/>
      <c r="AK77" s="166"/>
      <c r="AL77" s="16"/>
      <c r="AM77" s="109"/>
    </row>
    <row r="78" spans="1:39" ht="15.75" thickBot="1" x14ac:dyDescent="0.3">
      <c r="A78" s="109"/>
      <c r="B78" s="109"/>
      <c r="C78" s="18" t="s">
        <v>108</v>
      </c>
      <c r="D78" s="18"/>
      <c r="E78" s="167"/>
      <c r="F78" s="167"/>
      <c r="G78" s="167"/>
      <c r="H78" s="167"/>
      <c r="I78" s="167"/>
      <c r="J78" s="167"/>
      <c r="K78" s="168" t="s">
        <v>109</v>
      </c>
      <c r="L78" s="168"/>
      <c r="M78" s="168"/>
      <c r="N78" s="109"/>
      <c r="O78" s="109"/>
      <c r="P78" s="109"/>
      <c r="Q78" s="109"/>
      <c r="R78" s="109"/>
      <c r="S78" s="109"/>
      <c r="T78" s="18" t="s">
        <v>108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68" t="s">
        <v>109</v>
      </c>
      <c r="AG78" s="168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110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червень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2022-01-18T08:55:33Z</dcterms:modified>
</cp:coreProperties>
</file>