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травень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F44" i="1"/>
  <c r="AF45" i="1" s="1"/>
  <c r="AF46" i="1" s="1"/>
  <c r="X44" i="1"/>
  <c r="X45" i="1" s="1"/>
  <c r="X46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F28" i="1"/>
  <c r="AF29" i="1" s="1"/>
  <c r="AF30" i="1" s="1"/>
  <c r="X28" i="1"/>
  <c r="X29" i="1" s="1"/>
  <c r="X30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<sst xmlns="http://schemas.openxmlformats.org/spreadsheetml/2006/main" count="162" uniqueCount="98">
  <si>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</si>
  <si>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</si>
  <si>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</si>
  <si>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</si>
  <si>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 xml:space="preserve">            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</si>
  <si>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</si>
  <si>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 xml:space="preserve">          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</si>
  <si>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</si>
  <si>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ярий ячмінь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</si>
  <si>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</si>
  <si>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</si>
  <si>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 xml:space="preserve">         ярий ячмінь</t>
  </si>
  <si>
    <t>озима пшениця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</si>
  <si>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</si>
  <si>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темно-сірий опідзолений важкосуглинковий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</si>
  <si>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</si>
  <si>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</si>
  <si>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</si>
  <si>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</si>
  <si>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</si>
  <si>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</si>
  <si>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</si>
  <si>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</si>
  <si>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</si>
  <si>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</si>
  <si>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</si>
  <si>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</si>
  <si>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</si>
  <si>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</si>
  <si>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</si>
  <si>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</si>
  <si>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</si>
  <si>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</si>
  <si>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</si>
  <si>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</si>
  <si>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</si>
  <si>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</si>
  <si>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</si>
  <si>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</si>
  <si>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</si>
  <si>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</si>
  <si>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</si>
  <si>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__Запаси вологи не визначались через перезволоження грнту________________________________________________________________________________________________________________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</si>
  <si>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</si>
  <si>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</t>
    </r>
  </si>
  <si>
    <t>за період</t>
  </si>
  <si>
    <t>Сер.т-ра</t>
  </si>
  <si>
    <t>15,1</t>
  </si>
  <si>
    <t>15,5</t>
  </si>
  <si>
    <t>15,9</t>
  </si>
  <si>
    <t>13,7</t>
  </si>
  <si>
    <t>10,9</t>
  </si>
  <si>
    <t>13,0</t>
  </si>
  <si>
    <t>7,8</t>
  </si>
  <si>
    <t>8,2</t>
  </si>
  <si>
    <t>12,1</t>
  </si>
  <si>
    <t>12,8</t>
  </si>
  <si>
    <t>14,5</t>
  </si>
  <si>
    <t>16,5</t>
  </si>
  <si>
    <t>20,3</t>
  </si>
  <si>
    <t>13,9</t>
  </si>
  <si>
    <t>9,6</t>
  </si>
  <si>
    <t>14,6</t>
  </si>
  <si>
    <t>11,4</t>
  </si>
  <si>
    <t>11,3</t>
  </si>
  <si>
    <t>12,0</t>
  </si>
  <si>
    <t>15,7</t>
  </si>
  <si>
    <t>14,0</t>
  </si>
  <si>
    <t>18,4</t>
  </si>
  <si>
    <t>10,1</t>
  </si>
  <si>
    <t>12,6</t>
  </si>
  <si>
    <t>11,7</t>
  </si>
  <si>
    <t>12,7</t>
  </si>
  <si>
    <t>повітря,  °С</t>
  </si>
  <si>
    <t>Сума</t>
  </si>
  <si>
    <t>0,3</t>
  </si>
  <si>
    <t>2,2</t>
  </si>
  <si>
    <t>28,4</t>
  </si>
  <si>
    <t>0,0</t>
  </si>
  <si>
    <t>3,0</t>
  </si>
  <si>
    <t>28,5</t>
  </si>
  <si>
    <t>62,7</t>
  </si>
  <si>
    <t>4,5</t>
  </si>
  <si>
    <t>1,7</t>
  </si>
  <si>
    <t>6,2</t>
  </si>
  <si>
    <t>1,1</t>
  </si>
  <si>
    <t>7,9</t>
  </si>
  <si>
    <t>16,8</t>
  </si>
  <si>
    <t>4,0</t>
  </si>
  <si>
    <t>29,8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</si>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</sst>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4">
    <xf numFmtId="0" fontId="0" fillId="0" borderId="0" xfId="0"/>
    <xf numFmtId="0" fontId="1" fillId="0" borderId="0" xfId="1" applyFont="1" applyFill="1" applyProtection="1">
      <protection locked="0"/>
    </xf>
    <xf numFmtId="0" fontId="1" fillId="0" borderId="0" xfId="1" applyFont="1" applyFill="1"/>
    <xf numFmtId="0" fontId="2" fillId="0" borderId="1" xfId="1" applyFont="1" applyFill="1" applyBorder="1" applyAlignment="1" applyProtection="1">
      <alignment horizontal="center"/>
      <protection locked="0"/>
    </xf>
    <xf numFmtId="0" fontId="2" fillId="0" borderId="2" xfId="1" applyFont="1" applyFill="1" applyBorder="1" applyAlignment="1" applyProtection="1">
      <alignment horizontal="center"/>
      <protection locked="0"/>
    </xf>
    <xf numFmtId="0" fontId="2" fillId="0" borderId="3" xfId="1" applyFont="1" applyFill="1" applyBorder="1" applyAlignment="1" applyProtection="1">
      <alignment horizontal="center"/>
      <protection locked="0"/>
    </xf>
    <xf numFmtId="0" fontId="2" fillId="0" borderId="0" xfId="1" applyFont="1" applyFill="1" applyAlignment="1" applyProtection="1">
      <alignment horizontal="center"/>
      <protection locked="0"/>
    </xf>
    <xf numFmtId="0" fontId="2" fillId="0" borderId="0" xfId="1" applyFont="1" applyFill="1" applyBorder="1" applyAlignment="1" applyProtection="1">
      <alignment horizontal="center"/>
      <protection locked="0"/>
    </xf>
    <xf numFmtId="0" fontId="3" fillId="0" borderId="0" xfId="1" applyFont="1" applyFill="1"/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6" fillId="0" borderId="0" xfId="1" applyFont="1" applyFill="1" applyBorder="1" applyAlignment="1" applyProtection="1">
      <protection locked="0"/>
    </xf>
    <xf numFmtId="0" fontId="6" fillId="0" borderId="4" xfId="1" applyFont="1" applyFill="1" applyBorder="1" applyAlignment="1" applyProtection="1">
      <protection locked="0"/>
    </xf>
    <xf numFmtId="0" fontId="4" fillId="0" borderId="4" xfId="1" applyFont="1" applyFill="1" applyBorder="1" applyAlignment="1" applyProtection="1">
      <protection locked="0"/>
    </xf>
    <xf numFmtId="0" fontId="1" fillId="0" borderId="4" xfId="1" applyFont="1" applyFill="1" applyBorder="1" applyProtection="1">
      <protection locked="0"/>
    </xf>
    <xf numFmtId="0" fontId="9" fillId="0" borderId="0" xfId="1" applyFont="1" applyFill="1" applyAlignment="1" applyProtection="1">
      <protection locked="0"/>
    </xf>
    <xf numFmtId="0" fontId="9" fillId="0" borderId="4" xfId="1" applyFont="1" applyFill="1" applyBorder="1" applyAlignment="1" applyProtection="1">
      <protection locked="0"/>
    </xf>
    <xf numFmtId="0" fontId="9" fillId="0" borderId="0" xfId="1" applyFont="1" applyFill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9" fillId="0" borderId="0" xfId="1" applyFont="1" applyFill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alignment horizontal="center"/>
      <protection locked="0"/>
    </xf>
    <xf numFmtId="0" fontId="9" fillId="0" borderId="6" xfId="1" applyFont="1" applyFill="1" applyBorder="1" applyAlignment="1" applyProtection="1">
      <alignment horizontal="center"/>
      <protection locked="0"/>
    </xf>
    <xf numFmtId="0" fontId="9" fillId="0" borderId="7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protection locked="0"/>
    </xf>
    <xf numFmtId="0" fontId="13" fillId="0" borderId="6" xfId="1" applyFont="1" applyFill="1" applyBorder="1" applyProtection="1">
      <protection locked="0"/>
    </xf>
    <xf numFmtId="0" fontId="13" fillId="0" borderId="7" xfId="1" applyFont="1" applyFill="1" applyBorder="1" applyProtection="1">
      <protection locked="0"/>
    </xf>
    <xf numFmtId="0" fontId="9" fillId="0" borderId="8" xfId="1" applyFont="1" applyFill="1" applyBorder="1" applyAlignment="1" applyProtection="1">
      <alignment horizontal="center"/>
      <protection locked="0"/>
    </xf>
    <xf numFmtId="0" fontId="9" fillId="0" borderId="0" xfId="1" applyFont="1" applyFill="1" applyBorder="1" applyAlignment="1" applyProtection="1">
      <alignment horizontal="center"/>
      <protection locked="0"/>
    </xf>
    <xf numFmtId="0" fontId="9" fillId="0" borderId="9" xfId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/>
      <protection locked="0"/>
    </xf>
    <xf numFmtId="0" fontId="9" fillId="0" borderId="11" xfId="1" applyFont="1" applyFill="1" applyBorder="1" applyAlignment="1" applyProtection="1">
      <alignment horizontal="center"/>
      <protection locked="0"/>
    </xf>
    <xf numFmtId="0" fontId="9" fillId="0" borderId="12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protection locked="0"/>
    </xf>
    <xf numFmtId="0" fontId="13" fillId="0" borderId="11" xfId="1" applyFont="1" applyFill="1" applyBorder="1" applyProtection="1">
      <protection locked="0"/>
    </xf>
    <xf numFmtId="0" fontId="13" fillId="0" borderId="12" xfId="1" applyFont="1" applyFill="1" applyBorder="1" applyProtection="1">
      <protection locked="0"/>
    </xf>
    <xf numFmtId="0" fontId="9" fillId="0" borderId="1" xfId="1" applyFont="1" applyFill="1" applyBorder="1" applyAlignment="1" applyProtection="1">
      <alignment horizontal="center"/>
      <protection locked="0"/>
    </xf>
    <xf numFmtId="0" fontId="9" fillId="0" borderId="3" xfId="1" applyFont="1" applyFill="1" applyBorder="1" applyAlignment="1" applyProtection="1">
      <alignment horizontal="center"/>
      <protection locked="0"/>
    </xf>
    <xf numFmtId="0" fontId="9" fillId="0" borderId="2" xfId="1" applyFont="1" applyFill="1" applyBorder="1" applyAlignment="1" applyProtection="1">
      <alignment horizontal="center"/>
      <protection locked="0"/>
    </xf>
    <xf numFmtId="0" fontId="13" fillId="0" borderId="8" xfId="1" applyFont="1" applyFill="1" applyBorder="1" applyProtection="1">
      <protection locked="0"/>
    </xf>
    <xf numFmtId="0" fontId="13" fillId="0" borderId="0" xfId="1" applyFont="1" applyFill="1" applyBorder="1" applyProtection="1">
      <protection locked="0"/>
    </xf>
    <xf numFmtId="0" fontId="13" fillId="0" borderId="9" xfId="1" applyFont="1" applyFill="1" applyBorder="1" applyProtection="1">
      <protection locked="0"/>
    </xf>
    <xf numFmtId="0" fontId="11" fillId="0" borderId="1" xfId="1" applyFont="1" applyFill="1" applyBorder="1" applyAlignment="1" applyProtection="1">
      <alignment horizontal="center"/>
      <protection locked="0"/>
    </xf>
    <xf numFmtId="0" fontId="11" fillId="0" borderId="3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Protection="1">
      <protection locked="0"/>
    </xf>
    <xf numFmtId="0" fontId="1" fillId="0" borderId="0" xfId="1" applyFont="1" applyFill="1" applyBorder="1"/>
    <xf numFmtId="0" fontId="9" fillId="0" borderId="0" xfId="1" applyFont="1" applyFill="1" applyBorder="1" applyAlignment="1" applyProtection="1">
      <alignment horizontal="center"/>
      <protection locked="0"/>
    </xf>
    <xf numFmtId="0" fontId="11" fillId="0" borderId="0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alignment horizontal="center" vertical="center"/>
      <protection locked="0"/>
    </xf>
    <xf numFmtId="0" fontId="13" fillId="0" borderId="6" xfId="1" applyFont="1" applyFill="1" applyBorder="1" applyAlignment="1" applyProtection="1">
      <alignment horizontal="center" vertical="center"/>
      <protection locked="0"/>
    </xf>
    <xf numFmtId="0" fontId="13" fillId="0" borderId="7" xfId="1" applyFont="1" applyFill="1" applyBorder="1" applyAlignment="1" applyProtection="1">
      <alignment horizontal="center" vertical="center"/>
      <protection locked="0"/>
    </xf>
    <xf numFmtId="0" fontId="9" fillId="0" borderId="5" xfId="1" applyFont="1" applyFill="1" applyBorder="1" applyAlignment="1" applyProtection="1">
      <alignment horizontal="center" vertical="center" textRotation="90"/>
      <protection locked="0"/>
    </xf>
    <xf numFmtId="0" fontId="9" fillId="0" borderId="7" xfId="1" applyFont="1" applyFill="1" applyBorder="1" applyAlignment="1" applyProtection="1">
      <alignment horizontal="center" vertical="center" textRotation="90"/>
      <protection locked="0"/>
    </xf>
    <xf numFmtId="0" fontId="14" fillId="0" borderId="13" xfId="1" applyFont="1" applyFill="1" applyBorder="1" applyAlignment="1" applyProtection="1">
      <alignment horizontal="center"/>
      <protection locked="0"/>
    </xf>
    <xf numFmtId="0" fontId="14" fillId="0" borderId="14" xfId="1" applyFont="1" applyFill="1" applyBorder="1" applyAlignment="1" applyProtection="1">
      <alignment horizontal="center"/>
      <protection locked="0"/>
    </xf>
    <xf numFmtId="0" fontId="14" fillId="0" borderId="15" xfId="1" applyFont="1" applyFill="1" applyBorder="1" applyAlignment="1" applyProtection="1">
      <alignment horizontal="center"/>
      <protection locked="0"/>
    </xf>
    <xf numFmtId="164" fontId="7" fillId="0" borderId="13" xfId="1" applyNumberFormat="1" applyFont="1" applyFill="1" applyBorder="1" applyAlignment="1" applyProtection="1">
      <alignment horizontal="center"/>
      <protection locked="0"/>
    </xf>
    <xf numFmtId="164" fontId="7" fillId="0" borderId="16" xfId="1" applyNumberFormat="1" applyFont="1" applyFill="1" applyBorder="1" applyAlignment="1" applyProtection="1">
      <alignment horizontal="center"/>
      <protection locked="0"/>
    </xf>
    <xf numFmtId="164" fontId="7" fillId="0" borderId="17" xfId="1" applyNumberFormat="1" applyFont="1" applyFill="1" applyBorder="1" applyAlignment="1" applyProtection="1">
      <alignment horizontal="center"/>
      <protection locked="0"/>
    </xf>
    <xf numFmtId="164" fontId="7" fillId="0" borderId="15" xfId="1" applyNumberFormat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alignment horizontal="center" vertical="center"/>
      <protection locked="0"/>
    </xf>
    <xf numFmtId="0" fontId="13" fillId="0" borderId="11" xfId="1" applyFont="1" applyFill="1" applyBorder="1" applyAlignment="1" applyProtection="1">
      <alignment horizontal="center" vertical="center"/>
      <protection locked="0"/>
    </xf>
    <xf numFmtId="0" fontId="13" fillId="0" borderId="12" xfId="1" applyFont="1" applyFill="1" applyBorder="1" applyAlignment="1" applyProtection="1">
      <alignment horizontal="center" vertical="center"/>
      <protection locked="0"/>
    </xf>
    <xf numFmtId="0" fontId="9" fillId="0" borderId="8" xfId="1" applyFont="1" applyFill="1" applyBorder="1" applyAlignment="1" applyProtection="1">
      <alignment horizontal="center" vertical="center" textRotation="90"/>
      <protection locked="0"/>
    </xf>
    <xf numFmtId="0" fontId="9" fillId="0" borderId="9" xfId="1" applyFont="1" applyFill="1" applyBorder="1" applyAlignment="1" applyProtection="1">
      <alignment horizontal="center" vertical="center" textRotation="90"/>
      <protection locked="0"/>
    </xf>
    <xf numFmtId="0" fontId="14" fillId="0" borderId="18" xfId="1" applyFont="1" applyFill="1" applyBorder="1" applyAlignment="1" applyProtection="1">
      <alignment horizontal="center"/>
      <protection locked="0"/>
    </xf>
    <xf numFmtId="0" fontId="14" fillId="0" borderId="19" xfId="1" applyFont="1" applyFill="1" applyBorder="1" applyAlignment="1" applyProtection="1">
      <alignment horizontal="center"/>
      <protection locked="0"/>
    </xf>
    <xf numFmtId="0" fontId="14" fillId="0" borderId="20" xfId="1" applyFont="1" applyFill="1" applyBorder="1" applyAlignment="1" applyProtection="1">
      <alignment horizontal="center"/>
      <protection locked="0"/>
    </xf>
    <xf numFmtId="164" fontId="7" fillId="0" borderId="21" xfId="1" applyNumberFormat="1" applyFont="1" applyFill="1" applyBorder="1" applyAlignment="1" applyProtection="1">
      <alignment horizontal="center"/>
      <protection locked="0"/>
    </xf>
    <xf numFmtId="164" fontId="7" fillId="0" borderId="22" xfId="1" applyNumberFormat="1" applyFont="1" applyFill="1" applyBorder="1" applyAlignment="1" applyProtection="1">
      <alignment horizontal="center"/>
      <protection locked="0"/>
    </xf>
    <xf numFmtId="164" fontId="7" fillId="0" borderId="23" xfId="1" applyNumberFormat="1" applyFont="1" applyFill="1" applyBorder="1" applyAlignment="1" applyProtection="1">
      <alignment horizontal="center"/>
      <protection locked="0"/>
    </xf>
    <xf numFmtId="164" fontId="7" fillId="0" borderId="24" xfId="1" applyNumberFormat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 vertical="center" textRotation="90"/>
      <protection locked="0"/>
    </xf>
    <xf numFmtId="0" fontId="9" fillId="0" borderId="12" xfId="1" applyFont="1" applyFill="1" applyBorder="1" applyAlignment="1" applyProtection="1">
      <alignment horizontal="center" vertical="center" textRotation="90"/>
      <protection locked="0"/>
    </xf>
    <xf numFmtId="164" fontId="7" fillId="0" borderId="18" xfId="1" applyNumberFormat="1" applyFont="1" applyFill="1" applyBorder="1" applyAlignment="1" applyProtection="1">
      <alignment horizontal="center"/>
      <protection locked="0"/>
    </xf>
    <xf numFmtId="164" fontId="7" fillId="0" borderId="25" xfId="1" applyNumberFormat="1" applyFont="1" applyFill="1" applyBorder="1" applyAlignment="1" applyProtection="1">
      <alignment horizontal="center"/>
      <protection locked="0"/>
    </xf>
    <xf numFmtId="164" fontId="7" fillId="0" borderId="26" xfId="1" applyNumberFormat="1" applyFont="1" applyFill="1" applyBorder="1" applyAlignment="1" applyProtection="1">
      <alignment horizontal="center"/>
      <protection locked="0"/>
    </xf>
    <xf numFmtId="164" fontId="7" fillId="0" borderId="20" xfId="1" applyNumberFormat="1" applyFont="1" applyFill="1" applyBorder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protection locked="0"/>
    </xf>
    <xf numFmtId="0" fontId="9" fillId="0" borderId="6" xfId="1" applyFont="1" applyFill="1" applyBorder="1" applyAlignment="1" applyProtection="1">
      <protection locked="0"/>
    </xf>
    <xf numFmtId="0" fontId="9" fillId="0" borderId="7" xfId="1" applyFont="1" applyFill="1" applyBorder="1" applyAlignment="1" applyProtection="1">
      <protection locked="0"/>
    </xf>
    <xf numFmtId="164" fontId="7" fillId="2" borderId="1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164" fontId="15" fillId="0" borderId="1" xfId="1" applyNumberFormat="1" applyFont="1" applyFill="1" applyBorder="1" applyAlignment="1">
      <alignment horizontal="center"/>
    </xf>
    <xf numFmtId="164" fontId="15" fillId="0" borderId="3" xfId="1" applyNumberFormat="1" applyFont="1" applyFill="1" applyBorder="1" applyAlignment="1">
      <alignment horizontal="center"/>
    </xf>
    <xf numFmtId="14" fontId="11" fillId="0" borderId="5" xfId="1" applyNumberFormat="1" applyFont="1" applyFill="1" applyBorder="1" applyAlignment="1" applyProtection="1">
      <alignment horizontal="center"/>
      <protection locked="0"/>
    </xf>
    <xf numFmtId="14" fontId="11" fillId="0" borderId="6" xfId="1" applyNumberFormat="1" applyFont="1" applyFill="1" applyBorder="1" applyAlignment="1" applyProtection="1">
      <alignment horizontal="center"/>
      <protection locked="0"/>
    </xf>
    <xf numFmtId="14" fontId="11" fillId="0" borderId="7" xfId="1" applyNumberFormat="1" applyFont="1" applyFill="1" applyBorder="1" applyAlignment="1" applyProtection="1">
      <alignment horizontal="center"/>
      <protection locked="0"/>
    </xf>
    <xf numFmtId="14" fontId="11" fillId="0" borderId="10" xfId="1" applyNumberFormat="1" applyFont="1" applyFill="1" applyBorder="1" applyAlignment="1" applyProtection="1">
      <alignment horizontal="center"/>
      <protection locked="0"/>
    </xf>
    <xf numFmtId="14" fontId="11" fillId="0" borderId="11" xfId="1" applyNumberFormat="1" applyFont="1" applyFill="1" applyBorder="1" applyAlignment="1" applyProtection="1">
      <alignment horizontal="center"/>
      <protection locked="0"/>
    </xf>
    <xf numFmtId="14" fontId="11" fillId="0" borderId="12" xfId="1" applyNumberFormat="1" applyFont="1" applyFill="1" applyBorder="1" applyAlignment="1" applyProtection="1">
      <alignment horizontal="center"/>
      <protection locked="0"/>
    </xf>
    <xf numFmtId="164" fontId="16" fillId="2" borderId="1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center"/>
    </xf>
    <xf numFmtId="164" fontId="1" fillId="0" borderId="0" xfId="1" applyNumberFormat="1" applyFont="1" applyFill="1" applyBorder="1"/>
    <xf numFmtId="0" fontId="13" fillId="0" borderId="9" xfId="1" applyFont="1" applyFill="1" applyBorder="1" applyAlignment="1" applyProtection="1">
      <alignment horizontal="center"/>
      <protection locked="0"/>
    </xf>
    <xf numFmtId="1" fontId="16" fillId="2" borderId="1" xfId="1" applyNumberFormat="1" applyFont="1" applyFill="1" applyBorder="1" applyAlignment="1">
      <alignment horizontal="center"/>
    </xf>
    <xf numFmtId="1" fontId="16" fillId="2" borderId="3" xfId="1" applyNumberFormat="1" applyFont="1" applyFill="1" applyBorder="1" applyAlignment="1">
      <alignment horizontal="center"/>
    </xf>
    <xf numFmtId="1" fontId="1" fillId="0" borderId="0" xfId="1" applyNumberFormat="1" applyFont="1" applyFill="1" applyBorder="1"/>
    <xf numFmtId="0" fontId="9" fillId="0" borderId="8" xfId="1" applyFont="1" applyFill="1" applyBorder="1" applyProtection="1">
      <protection locked="0"/>
    </xf>
    <xf numFmtId="0" fontId="9" fillId="0" borderId="9" xfId="1" applyFont="1" applyFill="1" applyBorder="1" applyAlignment="1" applyProtection="1">
      <protection locked="0"/>
    </xf>
    <xf numFmtId="1" fontId="16" fillId="2" borderId="5" xfId="1" applyNumberFormat="1" applyFont="1" applyFill="1" applyBorder="1" applyAlignment="1">
      <alignment horizontal="center"/>
    </xf>
    <xf numFmtId="1" fontId="16" fillId="2" borderId="7" xfId="1" applyNumberFormat="1" applyFont="1" applyFill="1" applyBorder="1" applyAlignment="1">
      <alignment horizontal="center"/>
    </xf>
    <xf numFmtId="0" fontId="9" fillId="0" borderId="10" xfId="1" applyFont="1" applyFill="1" applyBorder="1" applyAlignment="1" applyProtection="1">
      <protection locked="0"/>
    </xf>
    <xf numFmtId="0" fontId="9" fillId="0" borderId="12" xfId="1" applyFont="1" applyFill="1" applyBorder="1" applyAlignment="1" applyProtection="1">
      <protection locked="0"/>
    </xf>
    <xf numFmtId="1" fontId="16" fillId="2" borderId="10" xfId="1" applyNumberFormat="1" applyFont="1" applyFill="1" applyBorder="1" applyAlignment="1">
      <alignment horizontal="center"/>
    </xf>
    <xf numFmtId="1" fontId="16" fillId="2" borderId="12" xfId="1" applyNumberFormat="1" applyFont="1" applyFill="1" applyBorder="1" applyAlignment="1">
      <alignment horizontal="center"/>
    </xf>
    <xf numFmtId="0" fontId="13" fillId="0" borderId="0" xfId="1" applyFont="1" applyFill="1" applyProtection="1">
      <protection locked="0"/>
    </xf>
    <xf numFmtId="0" fontId="9" fillId="0" borderId="0" xfId="1" applyFont="1" applyFill="1" applyAlignment="1" applyProtection="1">
      <alignment horizontal="left"/>
      <protection locked="0"/>
    </xf>
    <xf numFmtId="0" fontId="9" fillId="0" borderId="0" xfId="1" applyFont="1" applyFill="1" applyAlignment="1" applyProtection="1">
      <alignment horizontal="left"/>
      <protection locked="0"/>
    </xf>
    <xf numFmtId="164" fontId="4" fillId="2" borderId="1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64" fontId="15" fillId="2" borderId="1" xfId="1" applyNumberFormat="1" applyFont="1" applyFill="1" applyBorder="1" applyAlignment="1">
      <alignment horizontal="center"/>
    </xf>
    <xf numFmtId="164" fontId="15" fillId="2" borderId="3" xfId="1" applyNumberFormat="1" applyFont="1" applyFill="1" applyBorder="1" applyAlignment="1">
      <alignment horizontal="center"/>
    </xf>
    <xf numFmtId="1" fontId="15" fillId="2" borderId="1" xfId="1" applyNumberFormat="1" applyFont="1" applyFill="1" applyBorder="1" applyAlignment="1">
      <alignment horizontal="center"/>
    </xf>
    <xf numFmtId="1" fontId="15" fillId="2" borderId="3" xfId="1" applyNumberFormat="1" applyFont="1" applyFill="1" applyBorder="1" applyAlignment="1">
      <alignment horizontal="center"/>
    </xf>
    <xf numFmtId="1" fontId="15" fillId="2" borderId="5" xfId="1" applyNumberFormat="1" applyFont="1" applyFill="1" applyBorder="1" applyAlignment="1">
      <alignment horizontal="center"/>
    </xf>
    <xf numFmtId="1" fontId="15" fillId="2" borderId="7" xfId="1" applyNumberFormat="1" applyFont="1" applyFill="1" applyBorder="1" applyAlignment="1">
      <alignment horizontal="center"/>
    </xf>
    <xf numFmtId="1" fontId="15" fillId="2" borderId="10" xfId="1" applyNumberFormat="1" applyFont="1" applyFill="1" applyBorder="1" applyAlignment="1">
      <alignment horizontal="center"/>
    </xf>
    <xf numFmtId="1" fontId="15" fillId="2" borderId="12" xfId="1" applyNumberFormat="1" applyFont="1" applyFill="1" applyBorder="1" applyAlignment="1">
      <alignment horizontal="center"/>
    </xf>
    <xf numFmtId="0" fontId="13" fillId="0" borderId="27" xfId="1" applyFont="1" applyFill="1" applyBorder="1" applyProtection="1">
      <protection locked="0"/>
    </xf>
    <xf numFmtId="0" fontId="6" fillId="0" borderId="5" xfId="1" applyFont="1" applyFill="1" applyBorder="1" applyAlignment="1" applyProtection="1">
      <alignment horizontal="center" vertical="center"/>
      <protection locked="0"/>
    </xf>
    <xf numFmtId="0" fontId="6" fillId="0" borderId="7" xfId="1" applyFont="1" applyFill="1" applyBorder="1" applyAlignment="1" applyProtection="1">
      <alignment horizontal="center" vertical="center"/>
      <protection locked="0"/>
    </xf>
    <xf numFmtId="0" fontId="6" fillId="0" borderId="28" xfId="1" applyFont="1" applyFill="1" applyBorder="1" applyAlignment="1" applyProtection="1">
      <alignment horizontal="center"/>
      <protection locked="0"/>
    </xf>
    <xf numFmtId="0" fontId="6" fillId="0" borderId="5" xfId="1" applyFont="1" applyFill="1" applyBorder="1" applyAlignment="1" applyProtection="1">
      <alignment horizontal="center"/>
      <protection locked="0"/>
    </xf>
    <xf numFmtId="0" fontId="6" fillId="0" borderId="7" xfId="1" applyFont="1" applyFill="1" applyBorder="1" applyAlignment="1" applyProtection="1">
      <alignment horizontal="center"/>
      <protection locked="0"/>
    </xf>
    <xf numFmtId="0" fontId="6" fillId="0" borderId="28" xfId="1" applyFont="1" applyFill="1" applyBorder="1" applyProtection="1">
      <protection locked="0"/>
    </xf>
    <xf numFmtId="0" fontId="6" fillId="0" borderId="6" xfId="1" applyFont="1" applyFill="1" applyBorder="1" applyProtection="1">
      <protection locked="0"/>
    </xf>
    <xf numFmtId="0" fontId="1" fillId="0" borderId="28" xfId="1" applyFont="1" applyFill="1" applyBorder="1" applyProtection="1">
      <protection locked="0"/>
    </xf>
    <xf numFmtId="0" fontId="6" fillId="0" borderId="10" xfId="1" applyFont="1" applyFill="1" applyBorder="1" applyAlignment="1" applyProtection="1">
      <alignment horizontal="center" vertical="center"/>
      <protection locked="0"/>
    </xf>
    <xf numFmtId="0" fontId="6" fillId="0" borderId="12" xfId="1" applyFont="1" applyFill="1" applyBorder="1" applyAlignment="1" applyProtection="1">
      <alignment horizontal="center" vertical="center"/>
      <protection locked="0"/>
    </xf>
    <xf numFmtId="0" fontId="6" fillId="0" borderId="29" xfId="1" applyFont="1" applyFill="1" applyBorder="1" applyAlignment="1" applyProtection="1">
      <alignment horizontal="center"/>
      <protection locked="0"/>
    </xf>
    <xf numFmtId="0" fontId="6" fillId="0" borderId="10" xfId="1" applyFont="1" applyFill="1" applyBorder="1" applyAlignment="1" applyProtection="1">
      <alignment horizontal="center"/>
      <protection locked="0"/>
    </xf>
    <xf numFmtId="0" fontId="6" fillId="0" borderId="12" xfId="1" applyFont="1" applyFill="1" applyBorder="1" applyAlignment="1" applyProtection="1">
      <alignment horizontal="center"/>
      <protection locked="0"/>
    </xf>
    <xf numFmtId="0" fontId="6" fillId="0" borderId="29" xfId="1" applyFont="1" applyFill="1" applyBorder="1" applyProtection="1">
      <protection locked="0"/>
    </xf>
    <xf numFmtId="0" fontId="6" fillId="0" borderId="11" xfId="1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Border="1" applyAlignment="1" applyProtection="1">
      <alignment horizontal="center"/>
      <protection locked="0"/>
    </xf>
    <xf numFmtId="49" fontId="1" fillId="0" borderId="5" xfId="0" applyNumberFormat="1" applyFont="1" applyBorder="1" applyAlignment="1" applyProtection="1">
      <alignment horizontal="center"/>
      <protection locked="0"/>
    </xf>
    <xf numFmtId="49" fontId="1" fillId="0" borderId="7" xfId="0" applyNumberFormat="1" applyFont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Border="1" applyAlignment="1" applyProtection="1">
      <alignment horizontal="center"/>
      <protection locked="0"/>
    </xf>
    <xf numFmtId="49" fontId="1" fillId="0" borderId="10" xfId="0" applyNumberFormat="1" applyFont="1" applyBorder="1" applyAlignment="1" applyProtection="1">
      <alignment horizontal="center"/>
      <protection locked="0"/>
    </xf>
    <xf numFmtId="49" fontId="1" fillId="0" borderId="12" xfId="0" applyNumberFormat="1" applyFont="1" applyBorder="1" applyAlignment="1" applyProtection="1">
      <alignment horizontal="center"/>
      <protection locked="0"/>
    </xf>
    <xf numFmtId="49" fontId="6" fillId="0" borderId="28" xfId="0" applyNumberFormat="1" applyFont="1" applyBorder="1" applyAlignment="1" applyProtection="1">
      <alignment horizontal="center"/>
      <protection locked="0"/>
    </xf>
    <xf numFmtId="49" fontId="6" fillId="0" borderId="5" xfId="0" applyNumberFormat="1" applyFont="1" applyBorder="1" applyAlignment="1" applyProtection="1">
      <alignment horizontal="center"/>
      <protection locked="0"/>
    </xf>
    <xf numFmtId="49" fontId="6" fillId="0" borderId="7" xfId="0" applyNumberFormat="1" applyFont="1" applyBorder="1" applyAlignment="1" applyProtection="1">
      <alignment horizontal="center"/>
      <protection locked="0"/>
    </xf>
    <xf numFmtId="49" fontId="6" fillId="0" borderId="29" xfId="0" applyNumberFormat="1" applyFont="1" applyBorder="1" applyAlignment="1" applyProtection="1">
      <alignment horizontal="center"/>
      <protection locked="0"/>
    </xf>
    <xf numFmtId="49" fontId="6" fillId="0" borderId="10" xfId="0" applyNumberFormat="1" applyFont="1" applyBorder="1" applyAlignment="1" applyProtection="1">
      <alignment horizontal="center"/>
      <protection locked="0"/>
    </xf>
    <xf numFmtId="49" fontId="6" fillId="0" borderId="12" xfId="0" applyNumberFormat="1" applyFont="1" applyBorder="1" applyAlignment="1" applyProtection="1">
      <alignment horizontal="center"/>
      <protection locked="0"/>
    </xf>
    <xf numFmtId="0" fontId="13" fillId="0" borderId="0" xfId="1" applyFont="1" applyFill="1" applyAlignment="1" applyProtection="1">
      <protection locked="0"/>
    </xf>
    <xf numFmtId="0" fontId="13" fillId="0" borderId="11" xfId="1" applyFont="1" applyFill="1" applyBorder="1" applyAlignment="1" applyProtection="1">
      <protection locked="0"/>
    </xf>
    <xf numFmtId="0" fontId="13" fillId="0" borderId="0" xfId="1" applyFont="1" applyFill="1" applyBorder="1" applyAlignment="1" applyProtection="1">
      <protection locked="0"/>
    </xf>
    <xf numFmtId="0" fontId="9" fillId="0" borderId="11" xfId="1" applyFont="1" applyFill="1" applyBorder="1" applyAlignment="1" applyProtection="1">
      <protection locked="0"/>
    </xf>
    <xf numFmtId="0" fontId="13" fillId="0" borderId="2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T7" sqref="AT7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/>
      <c r="AB6" s="14"/>
      <c r="AC6" s="14" t="s">
        <v>6</v>
      </c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10</v>
      </c>
      <c r="P8" s="17">
        <v>9</v>
      </c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/>
      <c r="AC8" s="17" t="s">
        <v>11</v>
      </c>
      <c r="AD8" s="17" t="s">
        <v>12</v>
      </c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13</v>
      </c>
      <c r="B10" s="16"/>
      <c r="C10" s="17" t="s">
        <v>14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15</v>
      </c>
      <c r="P10" s="20"/>
      <c r="Q10" s="20"/>
      <c r="R10" s="15">
        <v>5</v>
      </c>
      <c r="S10" s="15"/>
      <c r="T10" s="16" t="s">
        <v>16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/>
      <c r="AK10" s="15">
        <v>2001</v>
      </c>
      <c r="AL10" s="15"/>
      <c r="AM10" s="16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1.29</v>
      </c>
      <c r="U16" s="43"/>
      <c r="V16" s="42">
        <v>1.36</v>
      </c>
      <c r="W16" s="43"/>
      <c r="X16" s="42">
        <v>1.38</v>
      </c>
      <c r="Y16" s="43"/>
      <c r="Z16" s="42">
        <v>1.37</v>
      </c>
      <c r="AA16" s="43"/>
      <c r="AB16" s="42">
        <v>1.25</v>
      </c>
      <c r="AC16" s="43"/>
      <c r="AD16" s="42">
        <v>1.27</v>
      </c>
      <c r="AE16" s="43"/>
      <c r="AF16" s="42">
        <v>1.23</v>
      </c>
      <c r="AG16" s="43"/>
      <c r="AH16" s="42">
        <v>1.26</v>
      </c>
      <c r="AI16" s="43"/>
      <c r="AJ16" s="42">
        <v>1.32</v>
      </c>
      <c r="AK16" s="43"/>
      <c r="AL16" s="42">
        <v>1.28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8</v>
      </c>
      <c r="U17" s="43"/>
      <c r="V17" s="42">
        <v>8</v>
      </c>
      <c r="W17" s="43"/>
      <c r="X17" s="42">
        <v>9</v>
      </c>
      <c r="Y17" s="43"/>
      <c r="Z17" s="42">
        <v>10</v>
      </c>
      <c r="AA17" s="43"/>
      <c r="AB17" s="42">
        <v>10</v>
      </c>
      <c r="AC17" s="43"/>
      <c r="AD17" s="42">
        <v>9</v>
      </c>
      <c r="AE17" s="43"/>
      <c r="AF17" s="42">
        <v>9</v>
      </c>
      <c r="AG17" s="43"/>
      <c r="AH17" s="42">
        <v>9</v>
      </c>
      <c r="AI17" s="43"/>
      <c r="AJ17" s="42">
        <v>9</v>
      </c>
      <c r="AK17" s="43"/>
      <c r="AL17" s="42">
        <v>9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24</v>
      </c>
      <c r="U18" s="43"/>
      <c r="V18" s="42">
        <v>23</v>
      </c>
      <c r="W18" s="43"/>
      <c r="X18" s="42">
        <v>23</v>
      </c>
      <c r="Y18" s="43"/>
      <c r="Z18" s="42">
        <v>23</v>
      </c>
      <c r="AA18" s="43"/>
      <c r="AB18" s="42">
        <v>18</v>
      </c>
      <c r="AC18" s="43"/>
      <c r="AD18" s="42">
        <v>18</v>
      </c>
      <c r="AE18" s="43"/>
      <c r="AF18" s="42">
        <v>20</v>
      </c>
      <c r="AG18" s="43"/>
      <c r="AH18" s="42">
        <v>19</v>
      </c>
      <c r="AI18" s="43"/>
      <c r="AJ18" s="42">
        <v>21</v>
      </c>
      <c r="AK18" s="43"/>
      <c r="AL18" s="42">
        <v>19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/>
      <c r="U20" s="57"/>
      <c r="V20" s="58"/>
      <c r="W20" s="57"/>
      <c r="X20" s="58"/>
      <c r="Y20" s="57"/>
      <c r="Z20" s="58"/>
      <c r="AA20" s="57"/>
      <c r="AB20" s="58"/>
      <c r="AC20" s="57"/>
      <c r="AD20" s="58"/>
      <c r="AE20" s="57"/>
      <c r="AF20" s="58"/>
      <c r="AG20" s="57"/>
      <c r="AH20" s="58"/>
      <c r="AI20" s="57"/>
      <c r="AJ20" s="58"/>
      <c r="AK20" s="57"/>
      <c r="AL20" s="58"/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/>
      <c r="U21" s="69"/>
      <c r="V21" s="70"/>
      <c r="W21" s="69"/>
      <c r="X21" s="70"/>
      <c r="Y21" s="69"/>
      <c r="Z21" s="70"/>
      <c r="AA21" s="69"/>
      <c r="AB21" s="70"/>
      <c r="AC21" s="69"/>
      <c r="AD21" s="70"/>
      <c r="AE21" s="69"/>
      <c r="AF21" s="70"/>
      <c r="AG21" s="69"/>
      <c r="AH21" s="70"/>
      <c r="AI21" s="69"/>
      <c r="AJ21" s="70"/>
      <c r="AK21" s="69"/>
      <c r="AL21" s="70"/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/>
      <c r="U22" s="69"/>
      <c r="V22" s="70"/>
      <c r="W22" s="69"/>
      <c r="X22" s="70"/>
      <c r="Y22" s="69"/>
      <c r="Z22" s="70"/>
      <c r="AA22" s="69"/>
      <c r="AB22" s="70"/>
      <c r="AC22" s="69"/>
      <c r="AD22" s="70"/>
      <c r="AE22" s="69"/>
      <c r="AF22" s="70"/>
      <c r="AG22" s="69"/>
      <c r="AH22" s="70"/>
      <c r="AI22" s="69"/>
      <c r="AJ22" s="70"/>
      <c r="AK22" s="69"/>
      <c r="AL22" s="70"/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/>
      <c r="U23" s="75"/>
      <c r="V23" s="76"/>
      <c r="W23" s="75"/>
      <c r="X23" s="76"/>
      <c r="Y23" s="75"/>
      <c r="Z23" s="76"/>
      <c r="AA23" s="75"/>
      <c r="AB23" s="76"/>
      <c r="AC23" s="75"/>
      <c r="AD23" s="76"/>
      <c r="AE23" s="75"/>
      <c r="AF23" s="76"/>
      <c r="AG23" s="75"/>
      <c r="AH23" s="76"/>
      <c r="AI23" s="75"/>
      <c r="AJ23" s="76"/>
      <c r="AK23" s="75"/>
      <c r="AL23" s="76"/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 t="e">
        <f>(T20-T21)/T21*100</f>
        <v>#DIV/0!</v>
      </c>
      <c r="U24" s="82"/>
      <c r="V24" s="81" t="e">
        <f>(V20-V21)/V21*100</f>
        <v>#DIV/0!</v>
      </c>
      <c r="W24" s="82"/>
      <c r="X24" s="81" t="e">
        <f>(X20-X21)/X21*100</f>
        <v>#DIV/0!</v>
      </c>
      <c r="Y24" s="82"/>
      <c r="Z24" s="81" t="e">
        <f>(Z20-Z21)/Z21*100</f>
        <v>#DIV/0!</v>
      </c>
      <c r="AA24" s="82"/>
      <c r="AB24" s="81" t="e">
        <f>(AB20-AB21)/AB21*100</f>
        <v>#DIV/0!</v>
      </c>
      <c r="AC24" s="82"/>
      <c r="AD24" s="81" t="e">
        <f>(AD20-AD21)/AD21*100</f>
        <v>#DIV/0!</v>
      </c>
      <c r="AE24" s="82"/>
      <c r="AF24" s="81" t="e">
        <f>(AF20-AF21)/AF21*100</f>
        <v>#DIV/0!</v>
      </c>
      <c r="AG24" s="82"/>
      <c r="AH24" s="81" t="e">
        <f>(AH20-AH21)/AH21*100</f>
        <v>#DIV/0!</v>
      </c>
      <c r="AI24" s="82"/>
      <c r="AJ24" s="81" t="e">
        <f>(AJ20-AJ21)/AJ21*100</f>
        <v>#DIV/0!</v>
      </c>
      <c r="AK24" s="82"/>
      <c r="AL24" s="81" t="e">
        <f>(AL20-AL21)/AL21*100</f>
        <v>#DIV/0!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 t="e">
        <f>(T22-T23)/T23*100</f>
        <v>#DIV/0!</v>
      </c>
      <c r="U25" s="82"/>
      <c r="V25" s="81" t="e">
        <f>(V22-V23)/V23*100</f>
        <v>#DIV/0!</v>
      </c>
      <c r="W25" s="82"/>
      <c r="X25" s="81" t="e">
        <f>(X22-X23)/X23*100</f>
        <v>#DIV/0!</v>
      </c>
      <c r="Y25" s="82"/>
      <c r="Z25" s="81" t="e">
        <f>(Z22-Z23)/Z23*100</f>
        <v>#DIV/0!</v>
      </c>
      <c r="AA25" s="82"/>
      <c r="AB25" s="81" t="e">
        <f>(AB22-AB23)/AB23*100</f>
        <v>#DIV/0!</v>
      </c>
      <c r="AC25" s="82"/>
      <c r="AD25" s="81" t="e">
        <f>(AD22-AD23)/AD23*100</f>
        <v>#DIV/0!</v>
      </c>
      <c r="AE25" s="82"/>
      <c r="AF25" s="81" t="e">
        <f>(AF22-AF23)/AF23*100</f>
        <v>#DIV/0!</v>
      </c>
      <c r="AG25" s="82"/>
      <c r="AH25" s="81" t="e">
        <f>(AH22-AH23)/AH23*100</f>
        <v>#DIV/0!</v>
      </c>
      <c r="AI25" s="82"/>
      <c r="AJ25" s="81" t="e">
        <f>(AJ22-AJ23)/AJ23*100</f>
        <v>#DIV/0!</v>
      </c>
      <c r="AK25" s="82"/>
      <c r="AL25" s="81" t="e">
        <f>(AL22-AL23)/AL23*100</f>
        <v>#DIV/0!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43958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 t="e">
        <f>(T24+T25)/2</f>
        <v>#DIV/0!</v>
      </c>
      <c r="U28" s="95"/>
      <c r="V28" s="94" t="e">
        <f>(V24+V25)/2</f>
        <v>#DIV/0!</v>
      </c>
      <c r="W28" s="95"/>
      <c r="X28" s="94" t="e">
        <f>(X24+X25)/2</f>
        <v>#DIV/0!</v>
      </c>
      <c r="Y28" s="95"/>
      <c r="Z28" s="94" t="e">
        <f>(Z24+Z25)/2</f>
        <v>#DIV/0!</v>
      </c>
      <c r="AA28" s="95"/>
      <c r="AB28" s="94" t="e">
        <f>(AB24+AB25)/2</f>
        <v>#DIV/0!</v>
      </c>
      <c r="AC28" s="95"/>
      <c r="AD28" s="94" t="e">
        <f>(AD24+AD25)/2</f>
        <v>#DIV/0!</v>
      </c>
      <c r="AE28" s="95"/>
      <c r="AF28" s="94" t="e">
        <f>(AF24+AF25)/2</f>
        <v>#DIV/0!</v>
      </c>
      <c r="AG28" s="95"/>
      <c r="AH28" s="94" t="e">
        <f>(AH24+AH25)/2</f>
        <v>#DIV/0!</v>
      </c>
      <c r="AI28" s="95"/>
      <c r="AJ28" s="94" t="e">
        <f>(AJ24+AJ25)/2</f>
        <v>#DIV/0!</v>
      </c>
      <c r="AK28" s="95"/>
      <c r="AL28" s="94" t="e">
        <f>(AL24+AL25)/2</f>
        <v>#DIV/0!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 t="e">
        <f>T28*T16</f>
        <v>#DIV/0!</v>
      </c>
      <c r="U29" s="99"/>
      <c r="V29" s="98" t="e">
        <f>V28*V16</f>
        <v>#DIV/0!</v>
      </c>
      <c r="W29" s="99"/>
      <c r="X29" s="98" t="e">
        <f>X28*X16</f>
        <v>#DIV/0!</v>
      </c>
      <c r="Y29" s="99"/>
      <c r="Z29" s="98" t="e">
        <f>Z28*Z16</f>
        <v>#DIV/0!</v>
      </c>
      <c r="AA29" s="99"/>
      <c r="AB29" s="98" t="e">
        <f>AB28*AB16</f>
        <v>#DIV/0!</v>
      </c>
      <c r="AC29" s="99"/>
      <c r="AD29" s="98" t="e">
        <f>AD28*AD16</f>
        <v>#DIV/0!</v>
      </c>
      <c r="AE29" s="99"/>
      <c r="AF29" s="98" t="e">
        <f>AF28*AF16</f>
        <v>#DIV/0!</v>
      </c>
      <c r="AG29" s="99"/>
      <c r="AH29" s="98" t="e">
        <f>AH28*AH16</f>
        <v>#DIV/0!</v>
      </c>
      <c r="AI29" s="99"/>
      <c r="AJ29" s="98" t="e">
        <f>AJ28*AJ16</f>
        <v>#DIV/0!</v>
      </c>
      <c r="AK29" s="99"/>
      <c r="AL29" s="98" t="e">
        <f>AL28*AL16</f>
        <v>#DIV/0!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 t="e">
        <f>T29-T17</f>
        <v>#DIV/0!</v>
      </c>
      <c r="U30" s="99"/>
      <c r="V30" s="98" t="e">
        <f>V29-V17</f>
        <v>#DIV/0!</v>
      </c>
      <c r="W30" s="99"/>
      <c r="X30" s="98" t="e">
        <f>X29-X17</f>
        <v>#DIV/0!</v>
      </c>
      <c r="Y30" s="99"/>
      <c r="Z30" s="98" t="e">
        <f>Z29-Z17</f>
        <v>#DIV/0!</v>
      </c>
      <c r="AA30" s="99"/>
      <c r="AB30" s="98" t="e">
        <f>AB29-AB17</f>
        <v>#DIV/0!</v>
      </c>
      <c r="AC30" s="99"/>
      <c r="AD30" s="98" t="e">
        <f>AD29-AD17</f>
        <v>#DIV/0!</v>
      </c>
      <c r="AE30" s="99"/>
      <c r="AF30" s="98" t="e">
        <f>AF29-AF17</f>
        <v>#DIV/0!</v>
      </c>
      <c r="AG30" s="99"/>
      <c r="AH30" s="98" t="e">
        <f>AH29-AH17</f>
        <v>#DIV/0!</v>
      </c>
      <c r="AI30" s="99"/>
      <c r="AJ30" s="98" t="e">
        <f>AJ29-AJ17</f>
        <v>#DIV/0!</v>
      </c>
      <c r="AK30" s="99"/>
      <c r="AL30" s="98" t="e">
        <f>AL29-AL17</f>
        <v>#DIV/0!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 t="e">
        <f>T30</f>
        <v>#DIV/0!</v>
      </c>
      <c r="U31" s="104"/>
      <c r="V31" s="103" t="e">
        <f>T31+V30</f>
        <v>#DIV/0!</v>
      </c>
      <c r="W31" s="104"/>
      <c r="X31" s="103" t="e">
        <f>V31+X30</f>
        <v>#DIV/0!</v>
      </c>
      <c r="Y31" s="104"/>
      <c r="Z31" s="103" t="e">
        <f>X31+Z30</f>
        <v>#DIV/0!</v>
      </c>
      <c r="AA31" s="104"/>
      <c r="AB31" s="103" t="e">
        <f>Z31+AB30</f>
        <v>#DIV/0!</v>
      </c>
      <c r="AC31" s="104"/>
      <c r="AD31" s="103" t="e">
        <f>AB31+AD30</f>
        <v>#DIV/0!</v>
      </c>
      <c r="AE31" s="104"/>
      <c r="AF31" s="103" t="e">
        <f>AD31+AF30</f>
        <v>#DIV/0!</v>
      </c>
      <c r="AG31" s="104"/>
      <c r="AH31" s="103" t="e">
        <f>AF31+AH30</f>
        <v>#DIV/0!</v>
      </c>
      <c r="AI31" s="104"/>
      <c r="AJ31" s="103" t="e">
        <f>AH31+AJ30</f>
        <v>#DIV/0!</v>
      </c>
      <c r="AK31" s="104"/>
      <c r="AL31" s="103" t="e">
        <f>AJ31+AL30</f>
        <v>#DIV/0!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>
        <v>35.4</v>
      </c>
      <c r="U36" s="57"/>
      <c r="V36" s="58">
        <v>34.200000000000003</v>
      </c>
      <c r="W36" s="57"/>
      <c r="X36" s="58">
        <v>35.4</v>
      </c>
      <c r="Y36" s="57"/>
      <c r="Z36" s="58">
        <v>37.5</v>
      </c>
      <c r="AA36" s="57"/>
      <c r="AB36" s="58">
        <v>36</v>
      </c>
      <c r="AC36" s="57"/>
      <c r="AD36" s="58">
        <v>35.6</v>
      </c>
      <c r="AE36" s="57"/>
      <c r="AF36" s="58">
        <v>34.9</v>
      </c>
      <c r="AG36" s="57"/>
      <c r="AH36" s="58">
        <v>33.4</v>
      </c>
      <c r="AI36" s="57"/>
      <c r="AJ36" s="58">
        <v>35</v>
      </c>
      <c r="AK36" s="57"/>
      <c r="AL36" s="58">
        <v>35.1</v>
      </c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>
        <v>29.9</v>
      </c>
      <c r="U37" s="69"/>
      <c r="V37" s="70">
        <v>29.1</v>
      </c>
      <c r="W37" s="69"/>
      <c r="X37" s="70">
        <v>30</v>
      </c>
      <c r="Y37" s="69"/>
      <c r="Z37" s="70">
        <v>31.7</v>
      </c>
      <c r="AA37" s="69"/>
      <c r="AB37" s="70">
        <v>30.1</v>
      </c>
      <c r="AC37" s="69"/>
      <c r="AD37" s="70">
        <v>29.6</v>
      </c>
      <c r="AE37" s="69"/>
      <c r="AF37" s="70">
        <v>28.6</v>
      </c>
      <c r="AG37" s="69"/>
      <c r="AH37" s="70">
        <v>27.7</v>
      </c>
      <c r="AI37" s="69"/>
      <c r="AJ37" s="70">
        <v>28.9</v>
      </c>
      <c r="AK37" s="69"/>
      <c r="AL37" s="70">
        <v>29.2</v>
      </c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>
        <v>34.1</v>
      </c>
      <c r="U38" s="69"/>
      <c r="V38" s="70">
        <v>33.9</v>
      </c>
      <c r="W38" s="69"/>
      <c r="X38" s="70">
        <v>34.1</v>
      </c>
      <c r="Y38" s="69"/>
      <c r="Z38" s="70">
        <v>33.6</v>
      </c>
      <c r="AA38" s="69"/>
      <c r="AB38" s="70">
        <v>34.9</v>
      </c>
      <c r="AC38" s="69"/>
      <c r="AD38" s="70">
        <v>35.799999999999997</v>
      </c>
      <c r="AE38" s="69"/>
      <c r="AF38" s="70">
        <v>34.4</v>
      </c>
      <c r="AG38" s="69"/>
      <c r="AH38" s="70">
        <v>34.6</v>
      </c>
      <c r="AI38" s="69"/>
      <c r="AJ38" s="70">
        <v>32.799999999999997</v>
      </c>
      <c r="AK38" s="69"/>
      <c r="AL38" s="70">
        <v>33.9</v>
      </c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>
        <v>29</v>
      </c>
      <c r="U39" s="75"/>
      <c r="V39" s="76">
        <v>29.1</v>
      </c>
      <c r="W39" s="75"/>
      <c r="X39" s="76">
        <v>28.7</v>
      </c>
      <c r="Y39" s="75"/>
      <c r="Z39" s="76">
        <v>28.3</v>
      </c>
      <c r="AA39" s="75"/>
      <c r="AB39" s="76">
        <v>29.2</v>
      </c>
      <c r="AC39" s="75"/>
      <c r="AD39" s="76">
        <v>29.9</v>
      </c>
      <c r="AE39" s="75"/>
      <c r="AF39" s="76">
        <v>28.2</v>
      </c>
      <c r="AG39" s="75"/>
      <c r="AH39" s="76">
        <v>28.5</v>
      </c>
      <c r="AI39" s="75"/>
      <c r="AJ39" s="76">
        <v>27.1</v>
      </c>
      <c r="AK39" s="75"/>
      <c r="AL39" s="76">
        <v>28.3</v>
      </c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18.394648829431439</v>
      </c>
      <c r="U40" s="113"/>
      <c r="V40" s="112">
        <f>(V36-V37)/V37*100</f>
        <v>17.525773195876294</v>
      </c>
      <c r="W40" s="113"/>
      <c r="X40" s="112">
        <f>(X36-X37)/X37*100</f>
        <v>17.999999999999996</v>
      </c>
      <c r="Y40" s="113"/>
      <c r="Z40" s="112">
        <f>(Z36-Z37)/Z37*100</f>
        <v>18.296529968454262</v>
      </c>
      <c r="AA40" s="113"/>
      <c r="AB40" s="112">
        <f>(AB36-AB37)/AB37*100</f>
        <v>19.60132890365448</v>
      </c>
      <c r="AC40" s="113"/>
      <c r="AD40" s="112">
        <f>(AD36-AD37)/AD37*100</f>
        <v>20.27027027027027</v>
      </c>
      <c r="AE40" s="113"/>
      <c r="AF40" s="112">
        <f>(AF36-AF37)/AF37*100</f>
        <v>22.027972027972016</v>
      </c>
      <c r="AG40" s="113"/>
      <c r="AH40" s="112">
        <f>(AH36-AH37)/AH37*100</f>
        <v>20.577617328519853</v>
      </c>
      <c r="AI40" s="113"/>
      <c r="AJ40" s="112">
        <f>(AJ36-AJ37)/AJ37*100</f>
        <v>21.107266435986165</v>
      </c>
      <c r="AK40" s="113"/>
      <c r="AL40" s="112">
        <f>(AL36-AL37)/AL37*100</f>
        <v>20.205479452054803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17.58620689655173</v>
      </c>
      <c r="U41" s="113"/>
      <c r="V41" s="112">
        <f>(V38-V39)/V39*100</f>
        <v>16.49484536082473</v>
      </c>
      <c r="W41" s="113"/>
      <c r="X41" s="112">
        <f>(X38-X39)/X39*100</f>
        <v>18.815331010452972</v>
      </c>
      <c r="Y41" s="113"/>
      <c r="Z41" s="112">
        <f>(Z38-Z39)/Z39*100</f>
        <v>18.727915194346291</v>
      </c>
      <c r="AA41" s="113"/>
      <c r="AB41" s="112">
        <f>(AB38-AB39)/AB39*100</f>
        <v>19.520547945205475</v>
      </c>
      <c r="AC41" s="113"/>
      <c r="AD41" s="112">
        <f>(AD38-AD39)/AD39*100</f>
        <v>19.732441471571903</v>
      </c>
      <c r="AE41" s="113"/>
      <c r="AF41" s="112">
        <f>(AF38-AF39)/AF39*100</f>
        <v>21.98581560283688</v>
      </c>
      <c r="AG41" s="113"/>
      <c r="AH41" s="112">
        <f>(AH38-AH39)/AH39*100</f>
        <v>21.403508771929829</v>
      </c>
      <c r="AI41" s="113"/>
      <c r="AJ41" s="112">
        <f>(AJ38-AJ39)/AJ39*100</f>
        <v>21.033210332103305</v>
      </c>
      <c r="AK41" s="113"/>
      <c r="AL41" s="112">
        <f>(AL38-AL39)/AL39*100</f>
        <v>19.787985865724373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30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43969</v>
      </c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4">
        <f>(T40+T41)/2</f>
        <v>17.990427862991584</v>
      </c>
      <c r="U44" s="115"/>
      <c r="V44" s="114">
        <f>(V40+V41)/2</f>
        <v>17.010309278350512</v>
      </c>
      <c r="W44" s="115"/>
      <c r="X44" s="114">
        <f>(X40+X41)/2</f>
        <v>18.407665505226483</v>
      </c>
      <c r="Y44" s="115"/>
      <c r="Z44" s="114">
        <f>(Z40+Z41)/2</f>
        <v>18.512222581400277</v>
      </c>
      <c r="AA44" s="115"/>
      <c r="AB44" s="114">
        <f>(AB40+AB41)/2</f>
        <v>19.560938424429978</v>
      </c>
      <c r="AC44" s="115"/>
      <c r="AD44" s="114">
        <f>(AD40+AD41)/2</f>
        <v>20.001355870921088</v>
      </c>
      <c r="AE44" s="115"/>
      <c r="AF44" s="114">
        <f>(AF40+AF41)/2</f>
        <v>22.006893815404446</v>
      </c>
      <c r="AG44" s="115"/>
      <c r="AH44" s="114">
        <f>(AH40+AH41)/2</f>
        <v>20.990563050224843</v>
      </c>
      <c r="AI44" s="115"/>
      <c r="AJ44" s="114">
        <f>(AJ40+AJ41)/2</f>
        <v>21.070238384044735</v>
      </c>
      <c r="AK44" s="115"/>
      <c r="AL44" s="114">
        <f>(AL40+AL41)/2</f>
        <v>19.996732658889588</v>
      </c>
      <c r="AM44" s="11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6">
        <f>T44*T16</f>
        <v>23.207651943259144</v>
      </c>
      <c r="U45" s="117"/>
      <c r="V45" s="116">
        <f>V44*V16</f>
        <v>23.134020618556697</v>
      </c>
      <c r="W45" s="117"/>
      <c r="X45" s="116">
        <f>X44*X16</f>
        <v>25.402578397212544</v>
      </c>
      <c r="Y45" s="117"/>
      <c r="Z45" s="116">
        <f>Z44*Z16</f>
        <v>25.361744936518381</v>
      </c>
      <c r="AA45" s="117"/>
      <c r="AB45" s="116">
        <f>AB44*AB16</f>
        <v>24.451173030537472</v>
      </c>
      <c r="AC45" s="117"/>
      <c r="AD45" s="116">
        <f>AD44*AD16</f>
        <v>25.401721956069782</v>
      </c>
      <c r="AE45" s="117"/>
      <c r="AF45" s="116">
        <f>AF44*AF16</f>
        <v>27.068479392947467</v>
      </c>
      <c r="AG45" s="117"/>
      <c r="AH45" s="116">
        <f>AH44*AH16</f>
        <v>26.4481094432833</v>
      </c>
      <c r="AI45" s="117"/>
      <c r="AJ45" s="116">
        <f>AJ44*AJ16</f>
        <v>27.812714666939051</v>
      </c>
      <c r="AK45" s="117"/>
      <c r="AL45" s="116">
        <f>AL44*AL16</f>
        <v>25.595817803378672</v>
      </c>
      <c r="AM45" s="117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6">
        <f>T45-T17</f>
        <v>15.207651943259144</v>
      </c>
      <c r="U46" s="117"/>
      <c r="V46" s="116">
        <f>V45-V17</f>
        <v>15.134020618556697</v>
      </c>
      <c r="W46" s="117"/>
      <c r="X46" s="116">
        <f>X45-X17</f>
        <v>16.402578397212544</v>
      </c>
      <c r="Y46" s="117"/>
      <c r="Z46" s="116">
        <f>Z45-Z17</f>
        <v>15.361744936518381</v>
      </c>
      <c r="AA46" s="117"/>
      <c r="AB46" s="116">
        <f>AB45-AB17</f>
        <v>14.451173030537472</v>
      </c>
      <c r="AC46" s="117"/>
      <c r="AD46" s="116">
        <f>AD45-AD17</f>
        <v>16.401721956069782</v>
      </c>
      <c r="AE46" s="117"/>
      <c r="AF46" s="116">
        <f>AF45-AF17</f>
        <v>18.068479392947467</v>
      </c>
      <c r="AG46" s="117"/>
      <c r="AH46" s="116">
        <f>AH45-AH17</f>
        <v>17.4481094432833</v>
      </c>
      <c r="AI46" s="117"/>
      <c r="AJ46" s="116">
        <f>AJ45-AJ17</f>
        <v>18.812714666939051</v>
      </c>
      <c r="AK46" s="117"/>
      <c r="AL46" s="116">
        <f>AL45-AL17</f>
        <v>16.595817803378672</v>
      </c>
      <c r="AM46" s="117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8">
        <f>T46</f>
        <v>15.207651943259144</v>
      </c>
      <c r="U47" s="119"/>
      <c r="V47" s="118">
        <f>T47+V46</f>
        <v>30.341672561815841</v>
      </c>
      <c r="W47" s="119"/>
      <c r="X47" s="118">
        <f>V47+X46</f>
        <v>46.744250959028385</v>
      </c>
      <c r="Y47" s="119"/>
      <c r="Z47" s="118">
        <f>X47+Z46</f>
        <v>62.105995895546769</v>
      </c>
      <c r="AA47" s="119"/>
      <c r="AB47" s="118">
        <f>Z47+AB46</f>
        <v>76.557168926084245</v>
      </c>
      <c r="AC47" s="119"/>
      <c r="AD47" s="118">
        <f>AB47+AD46</f>
        <v>92.958890882154023</v>
      </c>
      <c r="AE47" s="119"/>
      <c r="AF47" s="118">
        <f>AD47+AF46</f>
        <v>111.02737027510149</v>
      </c>
      <c r="AG47" s="119"/>
      <c r="AH47" s="118">
        <f>AF47+AH46</f>
        <v>128.4754797183848</v>
      </c>
      <c r="AI47" s="119"/>
      <c r="AJ47" s="118">
        <f>AH47+AJ46</f>
        <v>147.28819438532386</v>
      </c>
      <c r="AK47" s="119"/>
      <c r="AL47" s="118">
        <f>AJ47+AL46</f>
        <v>163.88401218870254</v>
      </c>
      <c r="AM47" s="119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0"/>
      <c r="U48" s="121"/>
      <c r="V48" s="120"/>
      <c r="W48" s="121"/>
      <c r="X48" s="120"/>
      <c r="Y48" s="121"/>
      <c r="Z48" s="120"/>
      <c r="AA48" s="121"/>
      <c r="AB48" s="120"/>
      <c r="AC48" s="121"/>
      <c r="AD48" s="120"/>
      <c r="AE48" s="121"/>
      <c r="AF48" s="120"/>
      <c r="AG48" s="121"/>
      <c r="AH48" s="120"/>
      <c r="AI48" s="121"/>
      <c r="AJ48" s="120"/>
      <c r="AK48" s="121"/>
      <c r="AL48" s="120"/>
      <c r="AM48" s="121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44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/>
      <c r="U52" s="57"/>
      <c r="V52" s="58"/>
      <c r="W52" s="57"/>
      <c r="X52" s="58"/>
      <c r="Y52" s="57"/>
      <c r="Z52" s="58"/>
      <c r="AA52" s="57"/>
      <c r="AB52" s="58"/>
      <c r="AC52" s="57"/>
      <c r="AD52" s="58"/>
      <c r="AE52" s="57"/>
      <c r="AF52" s="58"/>
      <c r="AG52" s="57"/>
      <c r="AH52" s="58"/>
      <c r="AI52" s="57"/>
      <c r="AJ52" s="58"/>
      <c r="AK52" s="57"/>
      <c r="AL52" s="58"/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/>
      <c r="U53" s="69"/>
      <c r="V53" s="70"/>
      <c r="W53" s="69"/>
      <c r="X53" s="70"/>
      <c r="Y53" s="69"/>
      <c r="Z53" s="70"/>
      <c r="AA53" s="69"/>
      <c r="AB53" s="70"/>
      <c r="AC53" s="69"/>
      <c r="AD53" s="70"/>
      <c r="AE53" s="69"/>
      <c r="AF53" s="70"/>
      <c r="AG53" s="69"/>
      <c r="AH53" s="70"/>
      <c r="AI53" s="69"/>
      <c r="AJ53" s="70"/>
      <c r="AK53" s="69"/>
      <c r="AL53" s="70"/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/>
      <c r="U54" s="69"/>
      <c r="V54" s="70"/>
      <c r="W54" s="69"/>
      <c r="X54" s="70"/>
      <c r="Y54" s="69"/>
      <c r="Z54" s="70"/>
      <c r="AA54" s="69"/>
      <c r="AB54" s="70"/>
      <c r="AC54" s="69"/>
      <c r="AD54" s="70"/>
      <c r="AE54" s="69"/>
      <c r="AF54" s="70"/>
      <c r="AG54" s="69"/>
      <c r="AH54" s="70"/>
      <c r="AI54" s="69"/>
      <c r="AJ54" s="70"/>
      <c r="AK54" s="69"/>
      <c r="AL54" s="70"/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68"/>
      <c r="U55" s="69"/>
      <c r="V55" s="70"/>
      <c r="W55" s="69"/>
      <c r="X55" s="70"/>
      <c r="Y55" s="69"/>
      <c r="Z55" s="70"/>
      <c r="AA55" s="69"/>
      <c r="AB55" s="70"/>
      <c r="AC55" s="69"/>
      <c r="AD55" s="70"/>
      <c r="AE55" s="69"/>
      <c r="AF55" s="70"/>
      <c r="AG55" s="69"/>
      <c r="AH55" s="70"/>
      <c r="AI55" s="69"/>
      <c r="AJ55" s="70"/>
      <c r="AK55" s="69"/>
      <c r="AL55" s="70"/>
      <c r="AM55" s="71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 t="e">
        <f>(T52-T53)/T53*100</f>
        <v>#DIV/0!</v>
      </c>
      <c r="U56" s="113"/>
      <c r="V56" s="112" t="e">
        <f>(V52-V53)/V53*100</f>
        <v>#DIV/0!</v>
      </c>
      <c r="W56" s="113"/>
      <c r="X56" s="112" t="e">
        <f>(X52-X53)/X53*100</f>
        <v>#DIV/0!</v>
      </c>
      <c r="Y56" s="113"/>
      <c r="Z56" s="112" t="e">
        <f>(Z52-Z53)/Z53*100</f>
        <v>#DIV/0!</v>
      </c>
      <c r="AA56" s="113"/>
      <c r="AB56" s="112" t="e">
        <f>(AB52-AB53)/AB53*100</f>
        <v>#DIV/0!</v>
      </c>
      <c r="AC56" s="113"/>
      <c r="AD56" s="112" t="e">
        <f>(AD52-AD53)/AD53*100</f>
        <v>#DIV/0!</v>
      </c>
      <c r="AE56" s="113"/>
      <c r="AF56" s="112" t="e">
        <f>(AF52-AF53)/AF53*100</f>
        <v>#DIV/0!</v>
      </c>
      <c r="AG56" s="113"/>
      <c r="AH56" s="112" t="e">
        <f>(AH52-AH53)/AH53*100</f>
        <v>#DIV/0!</v>
      </c>
      <c r="AI56" s="113"/>
      <c r="AJ56" s="112" t="e">
        <f>(AJ52-AJ53)/AJ53*100</f>
        <v>#DIV/0!</v>
      </c>
      <c r="AK56" s="113"/>
      <c r="AL56" s="112" t="e">
        <f>(AL52-AL53)/AL53*100</f>
        <v>#DIV/0!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 t="e">
        <f>(T54-T55)/T55*100</f>
        <v>#DIV/0!</v>
      </c>
      <c r="U57" s="113"/>
      <c r="V57" s="112" t="e">
        <f>(V54-V55)/V55*100</f>
        <v>#DIV/0!</v>
      </c>
      <c r="W57" s="113"/>
      <c r="X57" s="112" t="e">
        <f>(X54-X55)/X55*100</f>
        <v>#DIV/0!</v>
      </c>
      <c r="Y57" s="113"/>
      <c r="Z57" s="112" t="e">
        <f>(Z54-Z55)/Z55*100</f>
        <v>#DIV/0!</v>
      </c>
      <c r="AA57" s="113"/>
      <c r="AB57" s="112" t="e">
        <f>(AB54-AB55)/AB55*100</f>
        <v>#DIV/0!</v>
      </c>
      <c r="AC57" s="113"/>
      <c r="AD57" s="112" t="e">
        <f>(AD54-AD55)/AD55*100</f>
        <v>#DIV/0!</v>
      </c>
      <c r="AE57" s="113"/>
      <c r="AF57" s="112" t="e">
        <f>(AF54-AF55)/AF55*100</f>
        <v>#DIV/0!</v>
      </c>
      <c r="AG57" s="113"/>
      <c r="AH57" s="112" t="e">
        <f>(AH54-AH55)/AH55*100</f>
        <v>#DIV/0!</v>
      </c>
      <c r="AI57" s="113"/>
      <c r="AJ57" s="112" t="e">
        <f>(AJ54-AJ55)/AJ55*100</f>
        <v>#DIV/0!</v>
      </c>
      <c r="AK57" s="113"/>
      <c r="AL57" s="112" t="e">
        <f>(AL54-AL55)/AL55*100</f>
        <v>#DIV/0!</v>
      </c>
      <c r="AM57" s="113"/>
    </row>
    <row r="58" spans="1:39" ht="18.75" customHeight="1" thickBot="1" x14ac:dyDescent="0.3">
      <c r="A58" s="30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43979</v>
      </c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4" t="e">
        <f>(T56+T57)/2</f>
        <v>#DIV/0!</v>
      </c>
      <c r="U60" s="115"/>
      <c r="V60" s="114" t="e">
        <f>(V56+V57)/2</f>
        <v>#DIV/0!</v>
      </c>
      <c r="W60" s="115"/>
      <c r="X60" s="114" t="e">
        <f>(X56+X57)/2</f>
        <v>#DIV/0!</v>
      </c>
      <c r="Y60" s="115"/>
      <c r="Z60" s="114" t="e">
        <f>(Z56+Z57)/2</f>
        <v>#DIV/0!</v>
      </c>
      <c r="AA60" s="115"/>
      <c r="AB60" s="114" t="e">
        <f>(AB56+AB57)/2</f>
        <v>#DIV/0!</v>
      </c>
      <c r="AC60" s="115"/>
      <c r="AD60" s="114" t="e">
        <f>(AD56+AD57)/2</f>
        <v>#DIV/0!</v>
      </c>
      <c r="AE60" s="115"/>
      <c r="AF60" s="114" t="e">
        <f>(AF56+AF57)/2</f>
        <v>#DIV/0!</v>
      </c>
      <c r="AG60" s="115"/>
      <c r="AH60" s="114" t="e">
        <f>(AH56+AH57)/2</f>
        <v>#DIV/0!</v>
      </c>
      <c r="AI60" s="115"/>
      <c r="AJ60" s="114" t="e">
        <f>(AJ56+AJ57)/2</f>
        <v>#DIV/0!</v>
      </c>
      <c r="AK60" s="115"/>
      <c r="AL60" s="114" t="e">
        <f>(AL56+AL57)/2</f>
        <v>#DIV/0!</v>
      </c>
      <c r="AM60" s="115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6" t="e">
        <f>T60*T16</f>
        <v>#DIV/0!</v>
      </c>
      <c r="U61" s="117"/>
      <c r="V61" s="116" t="e">
        <f>V60*V16</f>
        <v>#DIV/0!</v>
      </c>
      <c r="W61" s="117"/>
      <c r="X61" s="116" t="e">
        <f>X60*X16</f>
        <v>#DIV/0!</v>
      </c>
      <c r="Y61" s="117"/>
      <c r="Z61" s="116" t="e">
        <f>Z60*Z16</f>
        <v>#DIV/0!</v>
      </c>
      <c r="AA61" s="117"/>
      <c r="AB61" s="116" t="e">
        <f>AB60*AB16</f>
        <v>#DIV/0!</v>
      </c>
      <c r="AC61" s="117"/>
      <c r="AD61" s="116" t="e">
        <f>AD60*AD16</f>
        <v>#DIV/0!</v>
      </c>
      <c r="AE61" s="117"/>
      <c r="AF61" s="116" t="e">
        <f>AF60*AF16</f>
        <v>#DIV/0!</v>
      </c>
      <c r="AG61" s="117"/>
      <c r="AH61" s="116" t="e">
        <f>AH60*AH16</f>
        <v>#DIV/0!</v>
      </c>
      <c r="AI61" s="117"/>
      <c r="AJ61" s="116" t="e">
        <f>AJ60*AJ16</f>
        <v>#DIV/0!</v>
      </c>
      <c r="AK61" s="117"/>
      <c r="AL61" s="116" t="e">
        <f>AL60*AL16</f>
        <v>#DIV/0!</v>
      </c>
      <c r="AM61" s="117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6" t="e">
        <f>T61-T17</f>
        <v>#DIV/0!</v>
      </c>
      <c r="U62" s="117"/>
      <c r="V62" s="116" t="e">
        <f>V61-V17</f>
        <v>#DIV/0!</v>
      </c>
      <c r="W62" s="117"/>
      <c r="X62" s="116" t="e">
        <f>X61-X17</f>
        <v>#DIV/0!</v>
      </c>
      <c r="Y62" s="117"/>
      <c r="Z62" s="116" t="e">
        <f>Z61-Z17</f>
        <v>#DIV/0!</v>
      </c>
      <c r="AA62" s="117"/>
      <c r="AB62" s="116" t="e">
        <f>AB61-AB17</f>
        <v>#DIV/0!</v>
      </c>
      <c r="AC62" s="117"/>
      <c r="AD62" s="116" t="e">
        <f>AD61-AD17</f>
        <v>#DIV/0!</v>
      </c>
      <c r="AE62" s="117"/>
      <c r="AF62" s="116" t="e">
        <f>AF61-AF17</f>
        <v>#DIV/0!</v>
      </c>
      <c r="AG62" s="117"/>
      <c r="AH62" s="116" t="e">
        <f>AH61-AH17</f>
        <v>#DIV/0!</v>
      </c>
      <c r="AI62" s="117"/>
      <c r="AJ62" s="116" t="e">
        <f>AJ61-AJ17</f>
        <v>#DIV/0!</v>
      </c>
      <c r="AK62" s="117"/>
      <c r="AL62" s="116" t="e">
        <f>AL61-AL17</f>
        <v>#DIV/0!</v>
      </c>
      <c r="AM62" s="117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8" t="e">
        <f>T62</f>
        <v>#DIV/0!</v>
      </c>
      <c r="U63" s="119"/>
      <c r="V63" s="118" t="e">
        <f>T63+V62</f>
        <v>#DIV/0!</v>
      </c>
      <c r="W63" s="119"/>
      <c r="X63" s="118" t="e">
        <f>V63+X62</f>
        <v>#DIV/0!</v>
      </c>
      <c r="Y63" s="119"/>
      <c r="Z63" s="118" t="e">
        <f>X63+Z62</f>
        <v>#DIV/0!</v>
      </c>
      <c r="AA63" s="119"/>
      <c r="AB63" s="118" t="e">
        <f>Z63+AB62</f>
        <v>#DIV/0!</v>
      </c>
      <c r="AC63" s="119"/>
      <c r="AD63" s="118" t="e">
        <f>AB63+AD62</f>
        <v>#DIV/0!</v>
      </c>
      <c r="AE63" s="119"/>
      <c r="AF63" s="118" t="e">
        <f>AD63+AF62</f>
        <v>#DIV/0!</v>
      </c>
      <c r="AG63" s="119"/>
      <c r="AH63" s="118" t="e">
        <f>AF63+AH62</f>
        <v>#DIV/0!</v>
      </c>
      <c r="AI63" s="119"/>
      <c r="AJ63" s="118" t="e">
        <f>AH63+AJ62</f>
        <v>#DIV/0!</v>
      </c>
      <c r="AK63" s="119"/>
      <c r="AL63" s="118" t="e">
        <f>AJ63+AL62</f>
        <v>#DIV/0!</v>
      </c>
      <c r="AM63" s="119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0"/>
      <c r="U64" s="121"/>
      <c r="V64" s="120"/>
      <c r="W64" s="121"/>
      <c r="X64" s="120"/>
      <c r="Y64" s="121"/>
      <c r="Z64" s="120"/>
      <c r="AA64" s="121"/>
      <c r="AB64" s="120"/>
      <c r="AC64" s="121"/>
      <c r="AD64" s="120"/>
      <c r="AE64" s="121"/>
      <c r="AF64" s="120"/>
      <c r="AG64" s="121"/>
      <c r="AH64" s="120"/>
      <c r="AI64" s="121"/>
      <c r="AJ64" s="120"/>
      <c r="AK64" s="121"/>
      <c r="AL64" s="120"/>
      <c r="AM64" s="121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10" t="s">
        <v>42</v>
      </c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</row>
    <row r="67" spans="1:39" ht="11.25" customHeight="1" thickBot="1" x14ac:dyDescent="0.3">
      <c r="A67" s="109"/>
      <c r="B67" s="109"/>
      <c r="C67" s="109"/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  <c r="AB67" s="122"/>
      <c r="AC67" s="122"/>
      <c r="AD67" s="122"/>
      <c r="AE67" s="122"/>
      <c r="AF67" s="122"/>
      <c r="AG67" s="122"/>
      <c r="AH67" s="122"/>
      <c r="AI67" s="122"/>
      <c r="AJ67" s="109"/>
      <c r="AK67" s="109"/>
      <c r="AL67" s="109"/>
      <c r="AM67" s="109"/>
    </row>
    <row r="68" spans="1:39" x14ac:dyDescent="0.2">
      <c r="A68" s="123" t="s">
        <v>17</v>
      </c>
      <c r="B68" s="124"/>
      <c r="C68" s="125">
        <v>29</v>
      </c>
      <c r="D68" s="125">
        <v>30</v>
      </c>
      <c r="E68" s="125">
        <v>31</v>
      </c>
      <c r="F68" s="125">
        <v>1</v>
      </c>
      <c r="G68" s="125">
        <v>2</v>
      </c>
      <c r="H68" s="125">
        <v>3</v>
      </c>
      <c r="I68" s="125">
        <v>4</v>
      </c>
      <c r="J68" s="125">
        <v>5</v>
      </c>
      <c r="K68" s="125">
        <v>6</v>
      </c>
      <c r="L68" s="125">
        <v>7</v>
      </c>
      <c r="M68" s="125">
        <v>8</v>
      </c>
      <c r="N68" s="126" t="s">
        <v>45</v>
      </c>
      <c r="O68" s="127"/>
      <c r="P68" s="125">
        <v>9</v>
      </c>
      <c r="Q68" s="125">
        <v>10</v>
      </c>
      <c r="R68" s="125">
        <v>11</v>
      </c>
      <c r="S68" s="125">
        <v>12</v>
      </c>
      <c r="T68" s="125">
        <v>13</v>
      </c>
      <c r="U68" s="125">
        <v>14</v>
      </c>
      <c r="V68" s="125">
        <v>15</v>
      </c>
      <c r="W68" s="125">
        <v>16</v>
      </c>
      <c r="X68" s="125">
        <v>17</v>
      </c>
      <c r="Y68" s="125">
        <v>18</v>
      </c>
      <c r="Z68" s="126" t="s">
        <v>45</v>
      </c>
      <c r="AA68" s="127"/>
      <c r="AB68" s="125">
        <v>19</v>
      </c>
      <c r="AC68" s="125">
        <v>20</v>
      </c>
      <c r="AD68" s="125">
        <v>21</v>
      </c>
      <c r="AE68" s="125">
        <v>22</v>
      </c>
      <c r="AF68" s="125">
        <v>23</v>
      </c>
      <c r="AG68" s="125">
        <v>24</v>
      </c>
      <c r="AH68" s="125">
        <v>25</v>
      </c>
      <c r="AI68" s="128"/>
      <c r="AJ68" s="129"/>
      <c r="AK68" s="130"/>
      <c r="AL68" s="126" t="s">
        <v>45</v>
      </c>
      <c r="AM68" s="127"/>
    </row>
    <row r="69" spans="1:39" ht="13.5" thickBot="1" x14ac:dyDescent="0.25">
      <c r="A69" s="131"/>
      <c r="B69" s="132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4"/>
      <c r="O69" s="135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4"/>
      <c r="AA69" s="135"/>
      <c r="AB69" s="133"/>
      <c r="AC69" s="133"/>
      <c r="AD69" s="133"/>
      <c r="AE69" s="133"/>
      <c r="AF69" s="133"/>
      <c r="AG69" s="133"/>
      <c r="AH69" s="133"/>
      <c r="AI69" s="136">
        <v>26</v>
      </c>
      <c r="AJ69" s="137">
        <v>27</v>
      </c>
      <c r="AK69" s="136">
        <v>28</v>
      </c>
      <c r="AL69" s="134"/>
      <c r="AM69" s="135"/>
    </row>
    <row r="70" spans="1:39" x14ac:dyDescent="0.2">
      <c r="A70" s="126" t="s">
        <v>46</v>
      </c>
      <c r="B70" s="127"/>
      <c r="C70" s="138" t="s">
        <v>47</v>
      </c>
      <c r="D70" s="138" t="s">
        <v>48</v>
      </c>
      <c r="E70" s="138"/>
      <c r="F70" s="138" t="s">
        <v>48</v>
      </c>
      <c r="G70" s="138" t="s">
        <v>49</v>
      </c>
      <c r="H70" s="138" t="s">
        <v>50</v>
      </c>
      <c r="I70" s="138" t="s">
        <v>51</v>
      </c>
      <c r="J70" s="138" t="s">
        <v>52</v>
      </c>
      <c r="K70" s="138" t="s">
        <v>53</v>
      </c>
      <c r="L70" s="138" t="s">
        <v>54</v>
      </c>
      <c r="M70" s="138" t="s">
        <v>55</v>
      </c>
      <c r="N70" s="139" t="s">
        <v>56</v>
      </c>
      <c r="O70" s="140"/>
      <c r="P70" s="141" t="s">
        <v>57</v>
      </c>
      <c r="Q70" s="141" t="s">
        <v>58</v>
      </c>
      <c r="R70" s="142" t="s">
        <v>59</v>
      </c>
      <c r="S70" s="142" t="s">
        <v>60</v>
      </c>
      <c r="T70" s="142" t="s">
        <v>61</v>
      </c>
      <c r="U70" s="142" t="s">
        <v>62</v>
      </c>
      <c r="V70" s="142" t="s">
        <v>63</v>
      </c>
      <c r="W70" s="142" t="s">
        <v>64</v>
      </c>
      <c r="X70" s="142" t="s">
        <v>65</v>
      </c>
      <c r="Y70" s="142" t="s">
        <v>66</v>
      </c>
      <c r="Z70" s="143" t="s">
        <v>67</v>
      </c>
      <c r="AA70" s="144"/>
      <c r="AB70" s="142" t="s">
        <v>68</v>
      </c>
      <c r="AC70" s="142" t="s">
        <v>47</v>
      </c>
      <c r="AD70" s="142" t="s">
        <v>63</v>
      </c>
      <c r="AE70" s="142" t="s">
        <v>69</v>
      </c>
      <c r="AF70" s="142" t="s">
        <v>70</v>
      </c>
      <c r="AG70" s="142" t="s">
        <v>71</v>
      </c>
      <c r="AH70" s="142" t="s">
        <v>55</v>
      </c>
      <c r="AI70" s="142" t="s">
        <v>63</v>
      </c>
      <c r="AJ70" s="142" t="s">
        <v>63</v>
      </c>
      <c r="AK70" s="142" t="s">
        <v>52</v>
      </c>
      <c r="AL70" s="143" t="s">
        <v>72</v>
      </c>
      <c r="AM70" s="144"/>
    </row>
    <row r="71" spans="1:39" ht="13.5" thickBot="1" x14ac:dyDescent="0.25">
      <c r="A71" s="134" t="s">
        <v>73</v>
      </c>
      <c r="B71" s="13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6"/>
      <c r="O71" s="147"/>
      <c r="P71" s="148"/>
      <c r="Q71" s="148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6" t="s">
        <v>74</v>
      </c>
      <c r="B72" s="127"/>
      <c r="C72" s="138" t="s">
        <v>75</v>
      </c>
      <c r="D72" s="138" t="s">
        <v>75</v>
      </c>
      <c r="E72" s="138"/>
      <c r="F72" s="138"/>
      <c r="G72" s="138" t="s">
        <v>76</v>
      </c>
      <c r="H72" s="138" t="s">
        <v>77</v>
      </c>
      <c r="I72" s="138" t="s">
        <v>75</v>
      </c>
      <c r="J72" s="138" t="s">
        <v>78</v>
      </c>
      <c r="K72" s="138" t="s">
        <v>79</v>
      </c>
      <c r="L72" s="138" t="s">
        <v>80</v>
      </c>
      <c r="M72" s="138"/>
      <c r="N72" s="139" t="s">
        <v>81</v>
      </c>
      <c r="O72" s="140"/>
      <c r="P72" s="138"/>
      <c r="Q72" s="138"/>
      <c r="R72" s="152"/>
      <c r="S72" s="152" t="s">
        <v>78</v>
      </c>
      <c r="T72" s="152" t="s">
        <v>78</v>
      </c>
      <c r="U72" s="152" t="s">
        <v>78</v>
      </c>
      <c r="V72" s="152" t="s">
        <v>82</v>
      </c>
      <c r="W72" s="152" t="s">
        <v>83</v>
      </c>
      <c r="X72" s="152"/>
      <c r="Y72" s="152"/>
      <c r="Z72" s="153" t="s">
        <v>84</v>
      </c>
      <c r="AA72" s="154"/>
      <c r="AB72" s="142"/>
      <c r="AC72" s="142" t="s">
        <v>78</v>
      </c>
      <c r="AD72" s="142" t="s">
        <v>78</v>
      </c>
      <c r="AE72" s="142"/>
      <c r="AF72" s="142"/>
      <c r="AG72" s="142" t="s">
        <v>85</v>
      </c>
      <c r="AH72" s="142"/>
      <c r="AI72" s="142" t="s">
        <v>86</v>
      </c>
      <c r="AJ72" s="142" t="s">
        <v>87</v>
      </c>
      <c r="AK72" s="142" t="s">
        <v>88</v>
      </c>
      <c r="AL72" s="143" t="s">
        <v>89</v>
      </c>
      <c r="AM72" s="144"/>
    </row>
    <row r="73" spans="1:39" ht="13.5" thickBot="1" x14ac:dyDescent="0.25">
      <c r="A73" s="134" t="s">
        <v>90</v>
      </c>
      <c r="B73" s="13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6"/>
      <c r="O73" s="147"/>
      <c r="P73" s="145"/>
      <c r="Q73" s="145"/>
      <c r="R73" s="155"/>
      <c r="S73" s="155"/>
      <c r="T73" s="155"/>
      <c r="U73" s="155"/>
      <c r="V73" s="155"/>
      <c r="W73" s="155"/>
      <c r="X73" s="155"/>
      <c r="Y73" s="155"/>
      <c r="Z73" s="156"/>
      <c r="AA73" s="157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91</v>
      </c>
      <c r="D77" s="158"/>
      <c r="E77" s="159"/>
      <c r="F77" s="159" t="s">
        <v>92</v>
      </c>
      <c r="G77" s="159"/>
      <c r="H77" s="159"/>
      <c r="I77" s="159"/>
      <c r="J77" s="159"/>
      <c r="K77" s="160"/>
      <c r="L77" s="160"/>
      <c r="M77" s="160"/>
      <c r="N77" s="158"/>
      <c r="O77" s="158"/>
      <c r="P77" s="158"/>
      <c r="Q77" s="158"/>
      <c r="R77" s="158"/>
      <c r="S77" s="158"/>
      <c r="T77" s="16" t="s">
        <v>93</v>
      </c>
      <c r="U77" s="16"/>
      <c r="V77" s="16"/>
      <c r="W77" s="16"/>
      <c r="X77" s="16"/>
      <c r="Y77" s="16"/>
      <c r="Z77" s="16"/>
      <c r="AA77" s="161"/>
      <c r="AB77" s="161"/>
      <c r="AC77" s="161"/>
      <c r="AD77" s="161" t="s">
        <v>94</v>
      </c>
      <c r="AE77" s="161"/>
      <c r="AF77" s="161"/>
      <c r="AG77" s="161"/>
      <c r="AH77" s="161"/>
      <c r="AI77" s="161"/>
      <c r="AJ77" s="161"/>
      <c r="AK77" s="161"/>
      <c r="AL77" s="16"/>
      <c r="AM77" s="109"/>
    </row>
    <row r="78" spans="1:39" ht="15.75" thickBot="1" x14ac:dyDescent="0.3">
      <c r="A78" s="109"/>
      <c r="B78" s="109"/>
      <c r="C78" s="18" t="s">
        <v>95</v>
      </c>
      <c r="D78" s="18"/>
      <c r="E78" s="162"/>
      <c r="F78" s="162"/>
      <c r="G78" s="162"/>
      <c r="H78" s="162"/>
      <c r="I78" s="162"/>
      <c r="J78" s="162"/>
      <c r="K78" s="163" t="s">
        <v>96</v>
      </c>
      <c r="L78" s="163"/>
      <c r="M78" s="163"/>
      <c r="N78" s="109"/>
      <c r="O78" s="109"/>
      <c r="P78" s="109"/>
      <c r="Q78" s="109"/>
      <c r="R78" s="109"/>
      <c r="S78" s="109"/>
      <c r="T78" s="18" t="s">
        <v>95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63" t="s">
        <v>96</v>
      </c>
      <c r="AG78" s="163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97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травень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2022-01-19T07:04:36Z</dcterms:modified>
</cp:coreProperties>
</file>