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ютий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F44" i="1"/>
  <c r="AF45" i="1" s="1"/>
  <c r="AF46" i="1" s="1"/>
  <c r="X44" i="1"/>
  <c r="X45" i="1" s="1"/>
  <c r="X46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F28" i="1"/>
  <c r="AF29" i="1" s="1"/>
  <c r="AF30" i="1" s="1"/>
  <c r="X28" i="1"/>
  <c r="X29" i="1" s="1"/>
  <c r="X30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<sst xmlns="http://schemas.openxmlformats.org/spreadsheetml/2006/main" count="129" uniqueCount="75">
  <si>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</si>
  <si>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</si>
  <si>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</si>
  <si>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</si>
  <si>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</si>
  <si>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</si>
  <si>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</si>
  <si>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</si>
  <si>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</si>
  <si>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</si>
  <si>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</si>
  <si>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</si>
  <si>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</si>
  <si>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</si>
  <si>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</si>
  <si>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</si>
  <si>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</si>
  <si>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</si>
  <si>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</si>
  <si>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</si>
  <si>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</si>
  <si>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</si>
  <si>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</si>
  <si>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</si>
  <si>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</si>
  <si>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</si>
  <si>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</si>
  <si>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</si>
  <si>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</si>
  <si>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</si>
  <si>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</si>
  <si>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</si>
  <si>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</si>
  <si>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</si>
  <si>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</si>
  <si>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</si>
  <si>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</si>
  <si>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</si>
  <si>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</si>
  <si>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</si>
  <si>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</si>
  <si>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</si>
  <si>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</si>
  <si>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</si>
  <si>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</si>
  <si>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</si>
  <si>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4,0</t>
  </si>
  <si>
    <t>2,6</t>
  </si>
  <si>
    <t>9,0</t>
  </si>
  <si>
    <t>7,8</t>
  </si>
  <si>
    <t>4,8</t>
  </si>
  <si>
    <t>4,9</t>
  </si>
  <si>
    <t>0,9</t>
  </si>
  <si>
    <t>-2,2</t>
  </si>
  <si>
    <t>-1,1</t>
  </si>
  <si>
    <t>-4,0</t>
  </si>
  <si>
    <t>2,8</t>
  </si>
  <si>
    <t>повітря,  °С</t>
  </si>
  <si>
    <t>Сума</t>
  </si>
  <si>
    <t>1,5</t>
  </si>
  <si>
    <t>0,0</t>
  </si>
  <si>
    <t>0,7</t>
  </si>
  <si>
    <t>2,3</t>
  </si>
  <si>
    <t>6,6</t>
  </si>
  <si>
    <t>21,7</t>
  </si>
  <si>
    <t>2,9</t>
  </si>
  <si>
    <t>40,6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</si>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</sst>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19" sqref="AT19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4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33.4</v>
      </c>
      <c r="U20" s="57"/>
      <c r="V20" s="58">
        <v>33</v>
      </c>
      <c r="W20" s="57"/>
      <c r="X20" s="58">
        <v>35.4</v>
      </c>
      <c r="Y20" s="57"/>
      <c r="Z20" s="58">
        <v>37.5</v>
      </c>
      <c r="AA20" s="57"/>
      <c r="AB20" s="58">
        <v>33.6</v>
      </c>
      <c r="AC20" s="57"/>
      <c r="AD20" s="58">
        <v>33.299999999999997</v>
      </c>
      <c r="AE20" s="57"/>
      <c r="AF20" s="58">
        <v>33</v>
      </c>
      <c r="AG20" s="57"/>
      <c r="AH20" s="58">
        <v>34.4</v>
      </c>
      <c r="AI20" s="57"/>
      <c r="AJ20" s="58">
        <v>34.700000000000003</v>
      </c>
      <c r="AK20" s="57"/>
      <c r="AL20" s="58">
        <v>35.1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27.7</v>
      </c>
      <c r="U21" s="69"/>
      <c r="V21" s="70">
        <v>27.5</v>
      </c>
      <c r="W21" s="69"/>
      <c r="X21" s="70">
        <v>29.4</v>
      </c>
      <c r="Y21" s="69"/>
      <c r="Z21" s="70">
        <v>31.3</v>
      </c>
      <c r="AA21" s="69"/>
      <c r="AB21" s="70">
        <v>27.6</v>
      </c>
      <c r="AC21" s="69"/>
      <c r="AD21" s="70">
        <v>27.7</v>
      </c>
      <c r="AE21" s="69"/>
      <c r="AF21" s="70">
        <v>27.5</v>
      </c>
      <c r="AG21" s="69"/>
      <c r="AH21" s="70">
        <v>28.6</v>
      </c>
      <c r="AI21" s="69"/>
      <c r="AJ21" s="70">
        <v>28.8</v>
      </c>
      <c r="AK21" s="69"/>
      <c r="AL21" s="70">
        <v>29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34</v>
      </c>
      <c r="U22" s="69"/>
      <c r="V22" s="70">
        <v>34.700000000000003</v>
      </c>
      <c r="W22" s="69"/>
      <c r="X22" s="70">
        <v>33.9</v>
      </c>
      <c r="Y22" s="69"/>
      <c r="Z22" s="70">
        <v>35.700000000000003</v>
      </c>
      <c r="AA22" s="69"/>
      <c r="AB22" s="70">
        <v>35.200000000000003</v>
      </c>
      <c r="AC22" s="69"/>
      <c r="AD22" s="70">
        <v>32.5</v>
      </c>
      <c r="AE22" s="69"/>
      <c r="AF22" s="70">
        <v>31.8</v>
      </c>
      <c r="AG22" s="69"/>
      <c r="AH22" s="70">
        <v>35.4</v>
      </c>
      <c r="AI22" s="69"/>
      <c r="AJ22" s="70">
        <v>34.9</v>
      </c>
      <c r="AK22" s="69"/>
      <c r="AL22" s="70">
        <v>34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28</v>
      </c>
      <c r="U23" s="75"/>
      <c r="V23" s="76">
        <v>28.9</v>
      </c>
      <c r="W23" s="75"/>
      <c r="X23" s="76">
        <v>28.3</v>
      </c>
      <c r="Y23" s="75"/>
      <c r="Z23" s="76">
        <v>29.7</v>
      </c>
      <c r="AA23" s="75"/>
      <c r="AB23" s="76">
        <v>29</v>
      </c>
      <c r="AC23" s="75"/>
      <c r="AD23" s="76">
        <v>26.8</v>
      </c>
      <c r="AE23" s="75"/>
      <c r="AF23" s="76">
        <v>26.3</v>
      </c>
      <c r="AG23" s="75"/>
      <c r="AH23" s="76">
        <v>29.5</v>
      </c>
      <c r="AI23" s="75"/>
      <c r="AJ23" s="76">
        <v>29.2</v>
      </c>
      <c r="AK23" s="75"/>
      <c r="AL23" s="76">
        <v>28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20.577617328519853</v>
      </c>
      <c r="U24" s="82"/>
      <c r="V24" s="81">
        <f>(V20-V21)/V21*100</f>
        <v>20</v>
      </c>
      <c r="W24" s="82"/>
      <c r="X24" s="81">
        <f>(X20-X21)/X21*100</f>
        <v>20.408163265306122</v>
      </c>
      <c r="Y24" s="82"/>
      <c r="Z24" s="81">
        <f>(Z20-Z21)/Z21*100</f>
        <v>19.808306709265171</v>
      </c>
      <c r="AA24" s="82"/>
      <c r="AB24" s="81">
        <f>(AB20-AB21)/AB21*100</f>
        <v>21.739130434782609</v>
      </c>
      <c r="AC24" s="82"/>
      <c r="AD24" s="81">
        <f>(AD20-AD21)/AD21*100</f>
        <v>20.216606498194938</v>
      </c>
      <c r="AE24" s="82"/>
      <c r="AF24" s="81">
        <f>(AF20-AF21)/AF21*100</f>
        <v>20</v>
      </c>
      <c r="AG24" s="82"/>
      <c r="AH24" s="81">
        <f>(AH20-AH21)/AH21*100</f>
        <v>20.279720279720266</v>
      </c>
      <c r="AI24" s="82"/>
      <c r="AJ24" s="81">
        <f>(AJ20-AJ21)/AJ21*100</f>
        <v>20.486111111111118</v>
      </c>
      <c r="AK24" s="82"/>
      <c r="AL24" s="81">
        <f>(AL20-AL21)/AL21*100</f>
        <v>21.034482758620694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21.428571428571427</v>
      </c>
      <c r="U25" s="82"/>
      <c r="V25" s="81">
        <f>(V22-V23)/V23*100</f>
        <v>20.069204152249149</v>
      </c>
      <c r="W25" s="82"/>
      <c r="X25" s="81">
        <f>(X22-X23)/X23*100</f>
        <v>19.787985865724373</v>
      </c>
      <c r="Y25" s="82"/>
      <c r="Z25" s="81">
        <f>(Z22-Z23)/Z23*100</f>
        <v>20.202020202020215</v>
      </c>
      <c r="AA25" s="82"/>
      <c r="AB25" s="81">
        <f>(AB22-AB23)/AB23*100</f>
        <v>21.379310344827594</v>
      </c>
      <c r="AC25" s="82"/>
      <c r="AD25" s="81">
        <f>(AD22-AD23)/AD23*100</f>
        <v>21.268656716417908</v>
      </c>
      <c r="AE25" s="82"/>
      <c r="AF25" s="81">
        <f>(AF22-AF23)/AF23*100</f>
        <v>20.912547528517109</v>
      </c>
      <c r="AG25" s="82"/>
      <c r="AH25" s="81">
        <f>(AH22-AH23)/AH23*100</f>
        <v>19.999999999999996</v>
      </c>
      <c r="AI25" s="82"/>
      <c r="AJ25" s="81">
        <f>(AJ22-AJ23)/AJ23*100</f>
        <v>19.520547945205475</v>
      </c>
      <c r="AK25" s="82"/>
      <c r="AL25" s="81">
        <f>(AL22-AL23)/AL23*100</f>
        <v>21.428571428571427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43869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21.00309437854564</v>
      </c>
      <c r="U28" s="95"/>
      <c r="V28" s="94">
        <f>(V24+V25)/2</f>
        <v>20.034602076124575</v>
      </c>
      <c r="W28" s="95"/>
      <c r="X28" s="94">
        <f>(X24+X25)/2</f>
        <v>20.098074565515248</v>
      </c>
      <c r="Y28" s="95"/>
      <c r="Z28" s="94">
        <f>(Z24+Z25)/2</f>
        <v>20.005163455642695</v>
      </c>
      <c r="AA28" s="95"/>
      <c r="AB28" s="94">
        <f>(AB24+AB25)/2</f>
        <v>21.559220389805102</v>
      </c>
      <c r="AC28" s="95"/>
      <c r="AD28" s="94">
        <f>(AD24+AD25)/2</f>
        <v>20.742631607306421</v>
      </c>
      <c r="AE28" s="95"/>
      <c r="AF28" s="94">
        <f>(AF24+AF25)/2</f>
        <v>20.456273764258555</v>
      </c>
      <c r="AG28" s="95"/>
      <c r="AH28" s="94">
        <f>(AH24+AH25)/2</f>
        <v>20.139860139860133</v>
      </c>
      <c r="AI28" s="95"/>
      <c r="AJ28" s="94">
        <f>(AJ24+AJ25)/2</f>
        <v>20.003329528158297</v>
      </c>
      <c r="AK28" s="95"/>
      <c r="AL28" s="94">
        <f>(AL24+AL25)/2</f>
        <v>21.23152709359606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27.093991748323877</v>
      </c>
      <c r="U29" s="99"/>
      <c r="V29" s="98">
        <f>V28*V16</f>
        <v>27.247058823529425</v>
      </c>
      <c r="W29" s="99"/>
      <c r="X29" s="98">
        <f>X28*X16</f>
        <v>27.735342900411041</v>
      </c>
      <c r="Y29" s="99"/>
      <c r="Z29" s="98">
        <f>Z28*Z16</f>
        <v>27.407073934230493</v>
      </c>
      <c r="AA29" s="99"/>
      <c r="AB29" s="98">
        <f>AB28*AB16</f>
        <v>26.949025487256378</v>
      </c>
      <c r="AC29" s="99"/>
      <c r="AD29" s="98">
        <f>AD28*AD16</f>
        <v>26.343142141279156</v>
      </c>
      <c r="AE29" s="99"/>
      <c r="AF29" s="98">
        <f>AF28*AF16</f>
        <v>25.161216730038021</v>
      </c>
      <c r="AG29" s="99"/>
      <c r="AH29" s="98">
        <f>AH28*AH16</f>
        <v>25.376223776223767</v>
      </c>
      <c r="AI29" s="99"/>
      <c r="AJ29" s="98">
        <f>AJ28*AJ16</f>
        <v>26.404394977168952</v>
      </c>
      <c r="AK29" s="99"/>
      <c r="AL29" s="98">
        <f>AL28*AL16</f>
        <v>27.176354679802959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19.093991748323877</v>
      </c>
      <c r="U30" s="99"/>
      <c r="V30" s="98">
        <f>V29-V17</f>
        <v>19.247058823529425</v>
      </c>
      <c r="W30" s="99"/>
      <c r="X30" s="98">
        <f>X29-X17</f>
        <v>18.735342900411041</v>
      </c>
      <c r="Y30" s="99"/>
      <c r="Z30" s="98">
        <f>Z29-Z17</f>
        <v>17.407073934230493</v>
      </c>
      <c r="AA30" s="99"/>
      <c r="AB30" s="98">
        <f>AB29-AB17</f>
        <v>16.949025487256378</v>
      </c>
      <c r="AC30" s="99"/>
      <c r="AD30" s="98">
        <f>AD29-AD17</f>
        <v>17.343142141279156</v>
      </c>
      <c r="AE30" s="99"/>
      <c r="AF30" s="98">
        <f>AF29-AF17</f>
        <v>16.161216730038021</v>
      </c>
      <c r="AG30" s="99"/>
      <c r="AH30" s="98">
        <f>AH29-AH17</f>
        <v>16.376223776223767</v>
      </c>
      <c r="AI30" s="99"/>
      <c r="AJ30" s="98">
        <f>AJ29-AJ17</f>
        <v>17.404394977168952</v>
      </c>
      <c r="AK30" s="99"/>
      <c r="AL30" s="98">
        <f>AL29-AL17</f>
        <v>18.176354679802959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19.093991748323877</v>
      </c>
      <c r="U31" s="104"/>
      <c r="V31" s="103">
        <f>T31+V30</f>
        <v>38.341050571853302</v>
      </c>
      <c r="W31" s="104"/>
      <c r="X31" s="103">
        <f>V31+X30</f>
        <v>57.076393472264343</v>
      </c>
      <c r="Y31" s="104"/>
      <c r="Z31" s="103">
        <f>X31+Z30</f>
        <v>74.483467406494839</v>
      </c>
      <c r="AA31" s="104"/>
      <c r="AB31" s="103">
        <f>Z31+AB30</f>
        <v>91.432492893751217</v>
      </c>
      <c r="AC31" s="104"/>
      <c r="AD31" s="103">
        <f>AB31+AD30</f>
        <v>108.77563503503038</v>
      </c>
      <c r="AE31" s="104"/>
      <c r="AF31" s="103">
        <f>AD31+AF30</f>
        <v>124.9368517650684</v>
      </c>
      <c r="AG31" s="104"/>
      <c r="AH31" s="103">
        <f>AF31+AH30</f>
        <v>141.31307554129216</v>
      </c>
      <c r="AI31" s="104"/>
      <c r="AJ31" s="103">
        <f>AH31+AJ30</f>
        <v>158.71747051846111</v>
      </c>
      <c r="AK31" s="104"/>
      <c r="AL31" s="103">
        <f>AJ31+AL30</f>
        <v>176.89382519826407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 t="e">
        <f>(T40+T41)/2</f>
        <v>#DIV/0!</v>
      </c>
      <c r="U44" s="115"/>
      <c r="V44" s="114" t="e">
        <f>(V40+V41)/2</f>
        <v>#DIV/0!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 t="e">
        <f>T44*T16</f>
        <v>#DIV/0!</v>
      </c>
      <c r="U45" s="117"/>
      <c r="V45" s="116" t="e">
        <f>V44*V16</f>
        <v>#DIV/0!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 t="e">
        <f>T45-T17</f>
        <v>#DIV/0!</v>
      </c>
      <c r="U46" s="117"/>
      <c r="V46" s="116" t="e">
        <f>V45-V17</f>
        <v>#DIV/0!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 t="e">
        <f>T46</f>
        <v>#DIV/0!</v>
      </c>
      <c r="U47" s="119"/>
      <c r="V47" s="118" t="e">
        <f>T47+V46</f>
        <v>#DIV/0!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41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/>
      <c r="U55" s="69"/>
      <c r="V55" s="70"/>
      <c r="W55" s="69"/>
      <c r="X55" s="70"/>
      <c r="Y55" s="69"/>
      <c r="Z55" s="70"/>
      <c r="AA55" s="69"/>
      <c r="AB55" s="70"/>
      <c r="AC55" s="69"/>
      <c r="AD55" s="70"/>
      <c r="AE55" s="69"/>
      <c r="AF55" s="70"/>
      <c r="AG55" s="69"/>
      <c r="AH55" s="70"/>
      <c r="AI55" s="69"/>
      <c r="AJ55" s="70"/>
      <c r="AK55" s="69"/>
      <c r="AL55" s="70"/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43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44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44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44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45</v>
      </c>
      <c r="B70" s="128"/>
      <c r="C70" s="139" t="s">
        <v>46</v>
      </c>
      <c r="D70" s="139" t="s">
        <v>46</v>
      </c>
      <c r="E70" s="139" t="s">
        <v>47</v>
      </c>
      <c r="F70" s="139" t="s">
        <v>48</v>
      </c>
      <c r="G70" s="139" t="s">
        <v>49</v>
      </c>
      <c r="H70" s="139" t="s">
        <v>50</v>
      </c>
      <c r="I70" s="139" t="s">
        <v>51</v>
      </c>
      <c r="J70" s="139" t="s">
        <v>52</v>
      </c>
      <c r="K70" s="139" t="s">
        <v>53</v>
      </c>
      <c r="L70" s="139" t="s">
        <v>54</v>
      </c>
      <c r="M70" s="139" t="s">
        <v>55</v>
      </c>
      <c r="N70" s="140" t="s">
        <v>56</v>
      </c>
      <c r="O70" s="141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3"/>
      <c r="AA70" s="144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3"/>
      <c r="AM70" s="144"/>
    </row>
    <row r="71" spans="1:39" ht="13.5" thickBot="1" x14ac:dyDescent="0.25">
      <c r="A71" s="135" t="s">
        <v>57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58</v>
      </c>
      <c r="B72" s="128"/>
      <c r="C72" s="139" t="s">
        <v>59</v>
      </c>
      <c r="D72" s="139" t="s">
        <v>60</v>
      </c>
      <c r="E72" s="139" t="s">
        <v>61</v>
      </c>
      <c r="F72" s="139" t="s">
        <v>60</v>
      </c>
      <c r="G72" s="139" t="s">
        <v>62</v>
      </c>
      <c r="H72" s="139" t="s">
        <v>46</v>
      </c>
      <c r="I72" s="139" t="s">
        <v>63</v>
      </c>
      <c r="J72" s="139" t="s">
        <v>64</v>
      </c>
      <c r="K72" s="139" t="s">
        <v>52</v>
      </c>
      <c r="L72" s="139" t="s">
        <v>65</v>
      </c>
      <c r="M72" s="139"/>
      <c r="N72" s="140" t="s">
        <v>66</v>
      </c>
      <c r="O72" s="141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40"/>
      <c r="AA72" s="141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3"/>
      <c r="AM72" s="144"/>
    </row>
    <row r="73" spans="1:39" ht="13.5" thickBot="1" x14ac:dyDescent="0.25">
      <c r="A73" s="135" t="s">
        <v>67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68</v>
      </c>
      <c r="D77" s="151"/>
      <c r="E77" s="152"/>
      <c r="F77" s="152" t="s">
        <v>69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16" t="s">
        <v>70</v>
      </c>
      <c r="U77" s="16"/>
      <c r="V77" s="16"/>
      <c r="W77" s="16"/>
      <c r="X77" s="16"/>
      <c r="Y77" s="16"/>
      <c r="Z77" s="16"/>
      <c r="AA77" s="154"/>
      <c r="AB77" s="154"/>
      <c r="AC77" s="154" t="s">
        <v>71</v>
      </c>
      <c r="AD77" s="154"/>
      <c r="AE77" s="154"/>
      <c r="AF77" s="154"/>
      <c r="AG77" s="154"/>
      <c r="AH77" s="154"/>
      <c r="AI77" s="154"/>
      <c r="AJ77" s="154"/>
      <c r="AK77" s="154"/>
      <c r="AL77" s="16"/>
      <c r="AM77" s="109"/>
    </row>
    <row r="78" spans="1:39" ht="15.75" thickBot="1" x14ac:dyDescent="0.3">
      <c r="A78" s="109"/>
      <c r="B78" s="109"/>
      <c r="C78" s="18" t="s">
        <v>72</v>
      </c>
      <c r="D78" s="18"/>
      <c r="E78" s="155"/>
      <c r="F78" s="155"/>
      <c r="G78" s="155"/>
      <c r="H78" s="155"/>
      <c r="I78" s="155"/>
      <c r="J78" s="155"/>
      <c r="K78" s="156" t="s">
        <v>73</v>
      </c>
      <c r="L78" s="156"/>
      <c r="M78" s="156"/>
      <c r="N78" s="109"/>
      <c r="O78" s="109"/>
      <c r="P78" s="109"/>
      <c r="Q78" s="109"/>
      <c r="R78" s="109"/>
      <c r="S78" s="109"/>
      <c r="T78" s="18" t="s">
        <v>72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6" t="s">
        <v>73</v>
      </c>
      <c r="AG78" s="15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лютий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2022-01-18T12:59:55Z</dcterms:modified>
</cp:coreProperties>
</file>