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жовт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<sst xmlns="http://schemas.openxmlformats.org/spreadsheetml/2006/main" count="136" uniqueCount="80">
  <si>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</si>
  <si>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</si>
  <si>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</si>
  <si>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</si>
  <si>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</si>
  <si>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</si>
  <si>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</si>
  <si>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</si>
  <si>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</si>
  <si>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</si>
  <si>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</si>
  <si>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кукурудза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</si>
  <si>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</si>
  <si>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 xml:space="preserve">світло-сірий опідзолений важкосуглинокий 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</si>
  <si>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</si>
  <si>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</si>
  <si>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</si>
  <si>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</si>
  <si>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</si>
  <si>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</si>
  <si>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</si>
  <si>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</si>
  <si>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</si>
  <si>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</si>
  <si>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</si>
  <si>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</si>
  <si>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</si>
  <si>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</si>
  <si>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</si>
  <si>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</si>
  <si>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</si>
  <si>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</si>
  <si>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</si>
  <si>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</si>
  <si>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</si>
  <si>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</si>
  <si>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</si>
  <si>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</si>
  <si>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</si>
  <si>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</si>
  <si>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</si>
  <si>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</si>
  <si>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</si>
  <si>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  ______________________________________________________________________</t>
    </r>
  </si>
  <si>
    <t>Примітка  ________________________________________________________________________________________________________________</t>
  </si>
  <si>
    <t>за період</t>
  </si>
  <si>
    <t>Сер.т-ра</t>
  </si>
  <si>
    <t>11,9</t>
  </si>
  <si>
    <t>13,7</t>
  </si>
  <si>
    <t>12,6</t>
  </si>
  <si>
    <t>12,9</t>
  </si>
  <si>
    <t>14,0</t>
  </si>
  <si>
    <t>13,1</t>
  </si>
  <si>
    <t>13,0</t>
  </si>
  <si>
    <t>12,7</t>
  </si>
  <si>
    <t>13,2</t>
  </si>
  <si>
    <t>11,3</t>
  </si>
  <si>
    <t>11,5</t>
  </si>
  <si>
    <t>10,9</t>
  </si>
  <si>
    <t>10,6</t>
  </si>
  <si>
    <t>10,0</t>
  </si>
  <si>
    <t>9,9</t>
  </si>
  <si>
    <t>10,1</t>
  </si>
  <si>
    <t>8,5</t>
  </si>
  <si>
    <t>8,7</t>
  </si>
  <si>
    <t>10,5</t>
  </si>
  <si>
    <t>повітря,  °С</t>
  </si>
  <si>
    <t>Сума</t>
  </si>
  <si>
    <t>0,0</t>
  </si>
  <si>
    <t>0,3</t>
  </si>
  <si>
    <t>0,8</t>
  </si>
  <si>
    <t>1,4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</si>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</sst>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R21" sqref="AR21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10</v>
      </c>
      <c r="P8" s="17">
        <v>4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/>
      <c r="AC8" s="17" t="s">
        <v>11</v>
      </c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5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16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17</v>
      </c>
      <c r="B13" s="28"/>
      <c r="C13" s="29"/>
      <c r="D13" s="27" t="s">
        <v>18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19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20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21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22</v>
      </c>
      <c r="E17" s="22"/>
      <c r="F17" s="22"/>
      <c r="G17" s="22"/>
      <c r="H17" s="23"/>
      <c r="I17" s="36" t="s">
        <v>23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24</v>
      </c>
      <c r="E18" s="31"/>
      <c r="F18" s="31"/>
      <c r="G18" s="31"/>
      <c r="H18" s="32"/>
      <c r="I18" s="36" t="s">
        <v>25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26</v>
      </c>
      <c r="E20" s="49"/>
      <c r="F20" s="49"/>
      <c r="G20" s="49"/>
      <c r="H20" s="49"/>
      <c r="I20" s="50"/>
      <c r="J20" s="51" t="s">
        <v>27</v>
      </c>
      <c r="K20" s="52"/>
      <c r="L20" s="53" t="s">
        <v>28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29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30</v>
      </c>
      <c r="E22" s="49"/>
      <c r="F22" s="49"/>
      <c r="G22" s="49"/>
      <c r="H22" s="49"/>
      <c r="I22" s="50"/>
      <c r="J22" s="63"/>
      <c r="K22" s="64"/>
      <c r="L22" s="53" t="s">
        <v>28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29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31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/>
      <c r="B27" s="89"/>
      <c r="C27" s="90"/>
      <c r="D27" s="27" t="s">
        <v>33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34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35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22</v>
      </c>
      <c r="E29" s="22"/>
      <c r="F29" s="22"/>
      <c r="G29" s="22"/>
      <c r="H29" s="23"/>
      <c r="I29" s="36" t="s">
        <v>36</v>
      </c>
      <c r="J29" s="38"/>
      <c r="K29" s="38"/>
      <c r="L29" s="38"/>
      <c r="M29" s="38"/>
      <c r="N29" s="38"/>
      <c r="O29" s="37"/>
      <c r="P29" s="36" t="s">
        <v>37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37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24</v>
      </c>
      <c r="E31" s="28"/>
      <c r="F31" s="28"/>
      <c r="G31" s="28"/>
      <c r="H31" s="29"/>
      <c r="I31" s="27" t="s">
        <v>38</v>
      </c>
      <c r="J31" s="28"/>
      <c r="K31" s="28"/>
      <c r="L31" s="28"/>
      <c r="M31" s="28"/>
      <c r="N31" s="28"/>
      <c r="O31" s="29"/>
      <c r="P31" s="21" t="s">
        <v>39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40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41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26</v>
      </c>
      <c r="E36" s="49"/>
      <c r="F36" s="49"/>
      <c r="G36" s="49"/>
      <c r="H36" s="49"/>
      <c r="I36" s="50"/>
      <c r="J36" s="51" t="s">
        <v>27</v>
      </c>
      <c r="K36" s="52"/>
      <c r="L36" s="53" t="s">
        <v>42</v>
      </c>
      <c r="M36" s="54"/>
      <c r="N36" s="54"/>
      <c r="O36" s="54"/>
      <c r="P36" s="54"/>
      <c r="Q36" s="54"/>
      <c r="R36" s="54"/>
      <c r="S36" s="55"/>
      <c r="T36" s="56">
        <v>39.6</v>
      </c>
      <c r="U36" s="57"/>
      <c r="V36" s="58">
        <v>35.700000000000003</v>
      </c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29</v>
      </c>
      <c r="M37" s="66"/>
      <c r="N37" s="66"/>
      <c r="O37" s="66"/>
      <c r="P37" s="66"/>
      <c r="Q37" s="66"/>
      <c r="R37" s="66"/>
      <c r="S37" s="67"/>
      <c r="T37" s="68">
        <v>34.200000000000003</v>
      </c>
      <c r="U37" s="69"/>
      <c r="V37" s="70">
        <v>30.8</v>
      </c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30</v>
      </c>
      <c r="E38" s="49"/>
      <c r="F38" s="49"/>
      <c r="G38" s="49"/>
      <c r="H38" s="49"/>
      <c r="I38" s="50"/>
      <c r="J38" s="63"/>
      <c r="K38" s="64"/>
      <c r="L38" s="53" t="s">
        <v>28</v>
      </c>
      <c r="M38" s="54"/>
      <c r="N38" s="54"/>
      <c r="O38" s="54"/>
      <c r="P38" s="54"/>
      <c r="Q38" s="54"/>
      <c r="R38" s="54"/>
      <c r="S38" s="55"/>
      <c r="T38" s="68">
        <v>36.200000000000003</v>
      </c>
      <c r="U38" s="69"/>
      <c r="V38" s="70">
        <v>33.700000000000003</v>
      </c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29</v>
      </c>
      <c r="M39" s="66"/>
      <c r="N39" s="66"/>
      <c r="O39" s="66"/>
      <c r="P39" s="66"/>
      <c r="Q39" s="66"/>
      <c r="R39" s="66"/>
      <c r="S39" s="67"/>
      <c r="T39" s="74">
        <v>31.1</v>
      </c>
      <c r="U39" s="75"/>
      <c r="V39" s="76">
        <v>29</v>
      </c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15.78947368421052</v>
      </c>
      <c r="U40" s="113"/>
      <c r="V40" s="112">
        <f>(V36-V37)/V37*100</f>
        <v>15.909090909090914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16.398713826366563</v>
      </c>
      <c r="U41" s="113"/>
      <c r="V41" s="112">
        <f>(V38-V39)/V39*100</f>
        <v>16.206896551724149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43756</v>
      </c>
      <c r="B43" s="89"/>
      <c r="C43" s="90"/>
      <c r="D43" s="27" t="s">
        <v>33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34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35</v>
      </c>
      <c r="Q44" s="38"/>
      <c r="R44" s="38"/>
      <c r="S44" s="37"/>
      <c r="T44" s="114">
        <f>(T40+T41)/2</f>
        <v>16.09409375528854</v>
      </c>
      <c r="U44" s="115"/>
      <c r="V44" s="114">
        <f>(V40+V41)/2</f>
        <v>16.057993730407532</v>
      </c>
      <c r="W44" s="115"/>
      <c r="X44" s="114" t="e">
        <f>(X40+X41)/2</f>
        <v>#DIV/0!</v>
      </c>
      <c r="Y44" s="115"/>
      <c r="Z44" s="114" t="e">
        <f>(Z40+Z41)/2</f>
        <v>#DIV/0!</v>
      </c>
      <c r="AA44" s="115"/>
      <c r="AB44" s="114" t="e">
        <f>(AB40+AB41)/2</f>
        <v>#DIV/0!</v>
      </c>
      <c r="AC44" s="115"/>
      <c r="AD44" s="114" t="e">
        <f>(AD40+AD41)/2</f>
        <v>#DIV/0!</v>
      </c>
      <c r="AE44" s="115"/>
      <c r="AF44" s="114" t="e">
        <f>(AF40+AF41)/2</f>
        <v>#DIV/0!</v>
      </c>
      <c r="AG44" s="115"/>
      <c r="AH44" s="114" t="e">
        <f>(AH40+AH41)/2</f>
        <v>#DIV/0!</v>
      </c>
      <c r="AI44" s="115"/>
      <c r="AJ44" s="114" t="e">
        <f>(AJ40+AJ41)/2</f>
        <v>#DIV/0!</v>
      </c>
      <c r="AK44" s="115"/>
      <c r="AL44" s="114" t="e">
        <f>(AL40+AL41)/2</f>
        <v>#DIV/0!</v>
      </c>
      <c r="AM44" s="11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22</v>
      </c>
      <c r="E45" s="22"/>
      <c r="F45" s="22"/>
      <c r="G45" s="22"/>
      <c r="H45" s="23"/>
      <c r="I45" s="36" t="s">
        <v>36</v>
      </c>
      <c r="J45" s="38"/>
      <c r="K45" s="38"/>
      <c r="L45" s="38"/>
      <c r="M45" s="38"/>
      <c r="N45" s="38"/>
      <c r="O45" s="37"/>
      <c r="P45" s="36" t="s">
        <v>37</v>
      </c>
      <c r="Q45" s="38"/>
      <c r="R45" s="38"/>
      <c r="S45" s="37"/>
      <c r="T45" s="116">
        <f>T44*T16</f>
        <v>20.761380944322216</v>
      </c>
      <c r="U45" s="117"/>
      <c r="V45" s="116">
        <f>V44*V16</f>
        <v>21.838871473354246</v>
      </c>
      <c r="W45" s="117"/>
      <c r="X45" s="116" t="e">
        <f>X44*X16</f>
        <v>#DIV/0!</v>
      </c>
      <c r="Y45" s="117"/>
      <c r="Z45" s="116" t="e">
        <f>Z44*Z16</f>
        <v>#DIV/0!</v>
      </c>
      <c r="AA45" s="117"/>
      <c r="AB45" s="116" t="e">
        <f>AB44*AB16</f>
        <v>#DIV/0!</v>
      </c>
      <c r="AC45" s="117"/>
      <c r="AD45" s="116" t="e">
        <f>AD44*AD16</f>
        <v>#DIV/0!</v>
      </c>
      <c r="AE45" s="117"/>
      <c r="AF45" s="116" t="e">
        <f>AF44*AF16</f>
        <v>#DIV/0!</v>
      </c>
      <c r="AG45" s="117"/>
      <c r="AH45" s="116" t="e">
        <f>AH44*AH16</f>
        <v>#DIV/0!</v>
      </c>
      <c r="AI45" s="117"/>
      <c r="AJ45" s="116" t="e">
        <f>AJ44*AJ16</f>
        <v>#DIV/0!</v>
      </c>
      <c r="AK45" s="117"/>
      <c r="AL45" s="116" t="e">
        <f>AL44*AL16</f>
        <v>#DIV/0!</v>
      </c>
      <c r="AM45" s="117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37</v>
      </c>
      <c r="Q46" s="38"/>
      <c r="R46" s="38"/>
      <c r="S46" s="37"/>
      <c r="T46" s="116">
        <f>T45-T17</f>
        <v>12.761380944322216</v>
      </c>
      <c r="U46" s="117"/>
      <c r="V46" s="116">
        <f>V45-V17</f>
        <v>13.838871473354246</v>
      </c>
      <c r="W46" s="117"/>
      <c r="X46" s="116" t="e">
        <f>X45-X17</f>
        <v>#DIV/0!</v>
      </c>
      <c r="Y46" s="117"/>
      <c r="Z46" s="116" t="e">
        <f>Z45-Z17</f>
        <v>#DIV/0!</v>
      </c>
      <c r="AA46" s="117"/>
      <c r="AB46" s="116" t="e">
        <f>AB45-AB17</f>
        <v>#DIV/0!</v>
      </c>
      <c r="AC46" s="117"/>
      <c r="AD46" s="116" t="e">
        <f>AD45-AD17</f>
        <v>#DIV/0!</v>
      </c>
      <c r="AE46" s="117"/>
      <c r="AF46" s="116" t="e">
        <f>AF45-AF17</f>
        <v>#DIV/0!</v>
      </c>
      <c r="AG46" s="117"/>
      <c r="AH46" s="116" t="e">
        <f>AH45-AH17</f>
        <v>#DIV/0!</v>
      </c>
      <c r="AI46" s="117"/>
      <c r="AJ46" s="116" t="e">
        <f>AJ45-AJ17</f>
        <v>#DIV/0!</v>
      </c>
      <c r="AK46" s="117"/>
      <c r="AL46" s="116" t="e">
        <f>AL45-AL17</f>
        <v>#DIV/0!</v>
      </c>
      <c r="AM46" s="117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24</v>
      </c>
      <c r="E47" s="28"/>
      <c r="F47" s="28"/>
      <c r="G47" s="28"/>
      <c r="H47" s="29"/>
      <c r="I47" s="27" t="s">
        <v>38</v>
      </c>
      <c r="J47" s="28"/>
      <c r="K47" s="28"/>
      <c r="L47" s="28"/>
      <c r="M47" s="28"/>
      <c r="N47" s="28"/>
      <c r="O47" s="29"/>
      <c r="P47" s="21" t="s">
        <v>39</v>
      </c>
      <c r="Q47" s="22"/>
      <c r="R47" s="22"/>
      <c r="S47" s="23"/>
      <c r="T47" s="118">
        <f>T46</f>
        <v>12.761380944322216</v>
      </c>
      <c r="U47" s="119"/>
      <c r="V47" s="118">
        <f>T47+V46</f>
        <v>26.600252417676462</v>
      </c>
      <c r="W47" s="119"/>
      <c r="X47" s="118" t="e">
        <f>V47+X46</f>
        <v>#DIV/0!</v>
      </c>
      <c r="Y47" s="119"/>
      <c r="Z47" s="118" t="e">
        <f>X47+Z46</f>
        <v>#DIV/0!</v>
      </c>
      <c r="AA47" s="119"/>
      <c r="AB47" s="118" t="e">
        <f>Z47+AB46</f>
        <v>#DIV/0!</v>
      </c>
      <c r="AC47" s="119"/>
      <c r="AD47" s="118" t="e">
        <f>AB47+AD46</f>
        <v>#DIV/0!</v>
      </c>
      <c r="AE47" s="119"/>
      <c r="AF47" s="118" t="e">
        <f>AD47+AF46</f>
        <v>#DIV/0!</v>
      </c>
      <c r="AG47" s="119"/>
      <c r="AH47" s="118" t="e">
        <f>AF47+AH46</f>
        <v>#DIV/0!</v>
      </c>
      <c r="AI47" s="119"/>
      <c r="AJ47" s="118" t="e">
        <f>AH47+AJ46</f>
        <v>#DIV/0!</v>
      </c>
      <c r="AK47" s="119"/>
      <c r="AL47" s="118" t="e">
        <f>AJ47+AL46</f>
        <v>#DIV/0!</v>
      </c>
      <c r="AM47" s="119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40</v>
      </c>
      <c r="Q48" s="31"/>
      <c r="R48" s="31"/>
      <c r="S48" s="32"/>
      <c r="T48" s="120"/>
      <c r="U48" s="121"/>
      <c r="V48" s="120"/>
      <c r="W48" s="121"/>
      <c r="X48" s="120"/>
      <c r="Y48" s="121"/>
      <c r="Z48" s="120"/>
      <c r="AA48" s="121"/>
      <c r="AB48" s="120"/>
      <c r="AC48" s="121"/>
      <c r="AD48" s="120"/>
      <c r="AE48" s="121"/>
      <c r="AF48" s="120"/>
      <c r="AG48" s="121"/>
      <c r="AH48" s="120"/>
      <c r="AI48" s="121"/>
      <c r="AJ48" s="120"/>
      <c r="AK48" s="121"/>
      <c r="AL48" s="120"/>
      <c r="AM48" s="121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43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26</v>
      </c>
      <c r="E52" s="49"/>
      <c r="F52" s="49"/>
      <c r="G52" s="49"/>
      <c r="H52" s="49"/>
      <c r="I52" s="50"/>
      <c r="J52" s="51" t="s">
        <v>27</v>
      </c>
      <c r="K52" s="52"/>
      <c r="L52" s="53" t="s">
        <v>28</v>
      </c>
      <c r="M52" s="54"/>
      <c r="N52" s="54"/>
      <c r="O52" s="54"/>
      <c r="P52" s="54"/>
      <c r="Q52" s="54"/>
      <c r="R52" s="54"/>
      <c r="S52" s="55"/>
      <c r="T52" s="56">
        <v>36.700000000000003</v>
      </c>
      <c r="U52" s="57"/>
      <c r="V52" s="58">
        <v>37.9</v>
      </c>
      <c r="W52" s="57"/>
      <c r="X52" s="58">
        <v>35.9</v>
      </c>
      <c r="Y52" s="57"/>
      <c r="Z52" s="58">
        <v>36.1</v>
      </c>
      <c r="AA52" s="57"/>
      <c r="AB52" s="58">
        <v>34.799999999999997</v>
      </c>
      <c r="AC52" s="57"/>
      <c r="AD52" s="58">
        <v>35.1</v>
      </c>
      <c r="AE52" s="57"/>
      <c r="AF52" s="58">
        <v>37.9</v>
      </c>
      <c r="AG52" s="57"/>
      <c r="AH52" s="58">
        <v>36.5</v>
      </c>
      <c r="AI52" s="57"/>
      <c r="AJ52" s="58">
        <v>38.700000000000003</v>
      </c>
      <c r="AK52" s="57"/>
      <c r="AL52" s="58">
        <v>38.5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29</v>
      </c>
      <c r="M53" s="66"/>
      <c r="N53" s="66"/>
      <c r="O53" s="66"/>
      <c r="P53" s="66"/>
      <c r="Q53" s="66"/>
      <c r="R53" s="66"/>
      <c r="S53" s="67"/>
      <c r="T53" s="68">
        <v>32</v>
      </c>
      <c r="U53" s="69"/>
      <c r="V53" s="70">
        <v>33.1</v>
      </c>
      <c r="W53" s="69"/>
      <c r="X53" s="70">
        <v>30.9</v>
      </c>
      <c r="Y53" s="69"/>
      <c r="Z53" s="70">
        <v>30.6</v>
      </c>
      <c r="AA53" s="69"/>
      <c r="AB53" s="70">
        <v>28.8</v>
      </c>
      <c r="AC53" s="69"/>
      <c r="AD53" s="70">
        <v>29.4</v>
      </c>
      <c r="AE53" s="69"/>
      <c r="AF53" s="70">
        <v>31.8</v>
      </c>
      <c r="AG53" s="69"/>
      <c r="AH53" s="70">
        <v>30.6</v>
      </c>
      <c r="AI53" s="69"/>
      <c r="AJ53" s="70">
        <v>32.799999999999997</v>
      </c>
      <c r="AK53" s="69"/>
      <c r="AL53" s="70">
        <v>32.4</v>
      </c>
      <c r="AM53" s="71"/>
    </row>
    <row r="54" spans="1:39" ht="18" customHeight="1" x14ac:dyDescent="0.25">
      <c r="A54" s="109"/>
      <c r="B54" s="111"/>
      <c r="C54" s="111"/>
      <c r="D54" s="48" t="s">
        <v>30</v>
      </c>
      <c r="E54" s="49"/>
      <c r="F54" s="49"/>
      <c r="G54" s="49"/>
      <c r="H54" s="49"/>
      <c r="I54" s="50"/>
      <c r="J54" s="63"/>
      <c r="K54" s="64"/>
      <c r="L54" s="53" t="s">
        <v>28</v>
      </c>
      <c r="M54" s="54"/>
      <c r="N54" s="54"/>
      <c r="O54" s="54"/>
      <c r="P54" s="54"/>
      <c r="Q54" s="54"/>
      <c r="R54" s="54"/>
      <c r="S54" s="55"/>
      <c r="T54" s="68">
        <v>36.9</v>
      </c>
      <c r="U54" s="69"/>
      <c r="V54" s="70">
        <v>37.799999999999997</v>
      </c>
      <c r="W54" s="69"/>
      <c r="X54" s="70">
        <v>38.1</v>
      </c>
      <c r="Y54" s="69"/>
      <c r="Z54" s="70">
        <v>36</v>
      </c>
      <c r="AA54" s="69"/>
      <c r="AB54" s="70">
        <v>34.4</v>
      </c>
      <c r="AC54" s="69"/>
      <c r="AD54" s="70">
        <v>33.799999999999997</v>
      </c>
      <c r="AE54" s="69"/>
      <c r="AF54" s="70">
        <v>38.5</v>
      </c>
      <c r="AG54" s="69"/>
      <c r="AH54" s="70">
        <v>37.1</v>
      </c>
      <c r="AI54" s="69"/>
      <c r="AJ54" s="70">
        <v>36.299999999999997</v>
      </c>
      <c r="AK54" s="69"/>
      <c r="AL54" s="70">
        <v>38.1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29</v>
      </c>
      <c r="M55" s="66"/>
      <c r="N55" s="66"/>
      <c r="O55" s="66"/>
      <c r="P55" s="66"/>
      <c r="Q55" s="66"/>
      <c r="R55" s="66"/>
      <c r="S55" s="67"/>
      <c r="T55" s="74">
        <v>32</v>
      </c>
      <c r="U55" s="75"/>
      <c r="V55" s="76">
        <v>33.299999999999997</v>
      </c>
      <c r="W55" s="75"/>
      <c r="X55" s="76">
        <v>32.9</v>
      </c>
      <c r="Y55" s="75"/>
      <c r="Z55" s="76">
        <v>30.3</v>
      </c>
      <c r="AA55" s="75"/>
      <c r="AB55" s="76">
        <v>28.5</v>
      </c>
      <c r="AC55" s="75"/>
      <c r="AD55" s="76">
        <v>28.5</v>
      </c>
      <c r="AE55" s="75"/>
      <c r="AF55" s="76">
        <v>32.299999999999997</v>
      </c>
      <c r="AG55" s="75"/>
      <c r="AH55" s="76">
        <v>31.2</v>
      </c>
      <c r="AI55" s="75"/>
      <c r="AJ55" s="76">
        <v>30.5</v>
      </c>
      <c r="AK55" s="75"/>
      <c r="AL55" s="76">
        <v>32.1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14.687500000000009</v>
      </c>
      <c r="U56" s="113"/>
      <c r="V56" s="112">
        <f>(V52-V53)/V53*100</f>
        <v>14.501510574018116</v>
      </c>
      <c r="W56" s="113"/>
      <c r="X56" s="112">
        <f>(X52-X53)/X53*100</f>
        <v>16.181229773462785</v>
      </c>
      <c r="Y56" s="113"/>
      <c r="Z56" s="112">
        <f>(Z52-Z53)/Z53*100</f>
        <v>17.973856209150327</v>
      </c>
      <c r="AA56" s="113"/>
      <c r="AB56" s="112">
        <f>(AB52-AB53)/AB53*100</f>
        <v>20.833333333333321</v>
      </c>
      <c r="AC56" s="113"/>
      <c r="AD56" s="112">
        <f>(AD52-AD53)/AD53*100</f>
        <v>19.387755102040828</v>
      </c>
      <c r="AE56" s="113"/>
      <c r="AF56" s="112">
        <f>(AF52-AF53)/AF53*100</f>
        <v>19.182389937106912</v>
      </c>
      <c r="AG56" s="113"/>
      <c r="AH56" s="112">
        <f>(AH52-AH53)/AH53*100</f>
        <v>19.281045751633982</v>
      </c>
      <c r="AI56" s="113"/>
      <c r="AJ56" s="112">
        <f>(AJ52-AJ53)/AJ53*100</f>
        <v>17.987804878048799</v>
      </c>
      <c r="AK56" s="113"/>
      <c r="AL56" s="112">
        <f>(AL52-AL53)/AL53*100</f>
        <v>18.827160493827165</v>
      </c>
      <c r="AM56" s="113"/>
    </row>
    <row r="57" spans="1:39" ht="18.75" customHeight="1" thickBot="1" x14ac:dyDescent="0.3">
      <c r="A57" s="27"/>
      <c r="B57" s="28"/>
      <c r="C57" s="29"/>
      <c r="D57" s="27" t="s">
        <v>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15.312499999999996</v>
      </c>
      <c r="U57" s="113"/>
      <c r="V57" s="112">
        <f>(V54-V55)/V55*100</f>
        <v>13.513513513513514</v>
      </c>
      <c r="W57" s="113"/>
      <c r="X57" s="112">
        <f>(X54-X55)/X55*100</f>
        <v>15.805471124620071</v>
      </c>
      <c r="Y57" s="113"/>
      <c r="Z57" s="112">
        <f>(Z54-Z55)/Z55*100</f>
        <v>18.811881188118811</v>
      </c>
      <c r="AA57" s="113"/>
      <c r="AB57" s="112">
        <f>(AB54-AB55)/AB55*100</f>
        <v>20.701754385964907</v>
      </c>
      <c r="AC57" s="113"/>
      <c r="AD57" s="112">
        <f>(AD54-AD55)/AD55*100</f>
        <v>18.596491228070168</v>
      </c>
      <c r="AE57" s="113"/>
      <c r="AF57" s="112">
        <f>(AF54-AF55)/AF55*100</f>
        <v>19.195046439628495</v>
      </c>
      <c r="AG57" s="113"/>
      <c r="AH57" s="112">
        <f>(AH54-AH55)/AH55*100</f>
        <v>18.910256410256419</v>
      </c>
      <c r="AI57" s="113"/>
      <c r="AJ57" s="112">
        <f>(AJ54-AJ55)/AJ55*100</f>
        <v>19.016393442622942</v>
      </c>
      <c r="AK57" s="113"/>
      <c r="AL57" s="112">
        <f>(AL54-AL55)/AL55*100</f>
        <v>18.691588785046729</v>
      </c>
      <c r="AM57" s="113"/>
    </row>
    <row r="58" spans="1:39" ht="18.75" customHeight="1" thickBot="1" x14ac:dyDescent="0.3">
      <c r="A58" s="30"/>
      <c r="B58" s="31"/>
      <c r="C58" s="32"/>
      <c r="D58" s="27" t="s">
        <v>32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43766</v>
      </c>
      <c r="B59" s="89"/>
      <c r="C59" s="90"/>
      <c r="D59" s="27" t="s">
        <v>33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34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35</v>
      </c>
      <c r="Q60" s="38"/>
      <c r="R60" s="38"/>
      <c r="S60" s="37"/>
      <c r="T60" s="114">
        <f>(T56+T57)/2</f>
        <v>15.000000000000004</v>
      </c>
      <c r="U60" s="115"/>
      <c r="V60" s="114">
        <f>(V56+V57)/2</f>
        <v>14.007512043765814</v>
      </c>
      <c r="W60" s="115"/>
      <c r="X60" s="114">
        <f>(X56+X57)/2</f>
        <v>15.993350449041429</v>
      </c>
      <c r="Y60" s="115"/>
      <c r="Z60" s="114">
        <f>(Z56+Z57)/2</f>
        <v>18.392868698634569</v>
      </c>
      <c r="AA60" s="115"/>
      <c r="AB60" s="114">
        <f>(AB56+AB57)/2</f>
        <v>20.767543859649116</v>
      </c>
      <c r="AC60" s="115"/>
      <c r="AD60" s="114">
        <f>(AD56+AD57)/2</f>
        <v>18.992123165055496</v>
      </c>
      <c r="AE60" s="115"/>
      <c r="AF60" s="114">
        <f>(AF56+AF57)/2</f>
        <v>19.188718188367702</v>
      </c>
      <c r="AG60" s="115"/>
      <c r="AH60" s="114">
        <f>(AH56+AH57)/2</f>
        <v>19.095651080945203</v>
      </c>
      <c r="AI60" s="115"/>
      <c r="AJ60" s="114">
        <f>(AJ56+AJ57)/2</f>
        <v>18.50209916033587</v>
      </c>
      <c r="AK60" s="115"/>
      <c r="AL60" s="114">
        <f>(AL56+AL57)/2</f>
        <v>18.759374639436949</v>
      </c>
      <c r="AM60" s="115"/>
    </row>
    <row r="61" spans="1:39" ht="18.75" customHeight="1" thickBot="1" x14ac:dyDescent="0.3">
      <c r="A61" s="39"/>
      <c r="B61" s="40"/>
      <c r="C61" s="97"/>
      <c r="D61" s="21" t="s">
        <v>22</v>
      </c>
      <c r="E61" s="22"/>
      <c r="F61" s="22"/>
      <c r="G61" s="22"/>
      <c r="H61" s="23"/>
      <c r="I61" s="36" t="s">
        <v>36</v>
      </c>
      <c r="J61" s="38"/>
      <c r="K61" s="38"/>
      <c r="L61" s="38"/>
      <c r="M61" s="38"/>
      <c r="N61" s="38"/>
      <c r="O61" s="37"/>
      <c r="P61" s="36" t="s">
        <v>37</v>
      </c>
      <c r="Q61" s="38"/>
      <c r="R61" s="38"/>
      <c r="S61" s="37"/>
      <c r="T61" s="116">
        <f>T60*T16</f>
        <v>19.350000000000005</v>
      </c>
      <c r="U61" s="117"/>
      <c r="V61" s="116">
        <f>V60*V16</f>
        <v>19.050216379521508</v>
      </c>
      <c r="W61" s="117"/>
      <c r="X61" s="116">
        <f>X60*X16</f>
        <v>22.070823619677171</v>
      </c>
      <c r="Y61" s="117"/>
      <c r="Z61" s="116">
        <f>Z60*Z16</f>
        <v>25.198230117129363</v>
      </c>
      <c r="AA61" s="117"/>
      <c r="AB61" s="116">
        <f>AB60*AB16</f>
        <v>25.959429824561397</v>
      </c>
      <c r="AC61" s="117"/>
      <c r="AD61" s="116">
        <f>AD60*AD16</f>
        <v>24.119996419620481</v>
      </c>
      <c r="AE61" s="117"/>
      <c r="AF61" s="116">
        <f>AF60*AF16</f>
        <v>23.602123371692272</v>
      </c>
      <c r="AG61" s="117"/>
      <c r="AH61" s="116">
        <f>AH60*AH16</f>
        <v>24.060520361990957</v>
      </c>
      <c r="AI61" s="117"/>
      <c r="AJ61" s="116">
        <f>AJ60*AJ16</f>
        <v>24.422770891643349</v>
      </c>
      <c r="AK61" s="117"/>
      <c r="AL61" s="116">
        <f>AL60*AL16</f>
        <v>24.011999538479294</v>
      </c>
      <c r="AM61" s="117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37</v>
      </c>
      <c r="Q62" s="38"/>
      <c r="R62" s="38"/>
      <c r="S62" s="37"/>
      <c r="T62" s="116">
        <f>T61-T17</f>
        <v>11.350000000000005</v>
      </c>
      <c r="U62" s="117"/>
      <c r="V62" s="116">
        <f>V61-V17</f>
        <v>11.050216379521508</v>
      </c>
      <c r="W62" s="117"/>
      <c r="X62" s="116">
        <f>X61-X17</f>
        <v>13.070823619677171</v>
      </c>
      <c r="Y62" s="117"/>
      <c r="Z62" s="116">
        <f>Z61-Z17</f>
        <v>15.198230117129363</v>
      </c>
      <c r="AA62" s="117"/>
      <c r="AB62" s="116">
        <f>AB61-AB17</f>
        <v>15.959429824561397</v>
      </c>
      <c r="AC62" s="117"/>
      <c r="AD62" s="116">
        <f>AD61-AD17</f>
        <v>15.119996419620481</v>
      </c>
      <c r="AE62" s="117"/>
      <c r="AF62" s="116">
        <f>AF61-AF17</f>
        <v>14.602123371692272</v>
      </c>
      <c r="AG62" s="117"/>
      <c r="AH62" s="116">
        <f>AH61-AH17</f>
        <v>15.060520361990957</v>
      </c>
      <c r="AI62" s="117"/>
      <c r="AJ62" s="116">
        <f>AJ61-AJ17</f>
        <v>15.422770891643349</v>
      </c>
      <c r="AK62" s="117"/>
      <c r="AL62" s="116">
        <f>AL61-AL17</f>
        <v>15.011999538479294</v>
      </c>
      <c r="AM62" s="117"/>
    </row>
    <row r="63" spans="1:39" ht="18.75" customHeight="1" x14ac:dyDescent="0.25">
      <c r="A63" s="39"/>
      <c r="B63" s="46"/>
      <c r="C63" s="97"/>
      <c r="D63" s="27" t="s">
        <v>24</v>
      </c>
      <c r="E63" s="28"/>
      <c r="F63" s="28"/>
      <c r="G63" s="28"/>
      <c r="H63" s="29"/>
      <c r="I63" s="27" t="s">
        <v>38</v>
      </c>
      <c r="J63" s="28"/>
      <c r="K63" s="28"/>
      <c r="L63" s="28"/>
      <c r="M63" s="28"/>
      <c r="N63" s="28"/>
      <c r="O63" s="29"/>
      <c r="P63" s="21" t="s">
        <v>39</v>
      </c>
      <c r="Q63" s="22"/>
      <c r="R63" s="22"/>
      <c r="S63" s="23"/>
      <c r="T63" s="118">
        <f>T62</f>
        <v>11.350000000000005</v>
      </c>
      <c r="U63" s="119"/>
      <c r="V63" s="118">
        <f>T63+V62</f>
        <v>22.400216379521513</v>
      </c>
      <c r="W63" s="119"/>
      <c r="X63" s="118">
        <f>V63+X62</f>
        <v>35.47103999919868</v>
      </c>
      <c r="Y63" s="119"/>
      <c r="Z63" s="118">
        <f>X63+Z62</f>
        <v>50.669270116328043</v>
      </c>
      <c r="AA63" s="119"/>
      <c r="AB63" s="118">
        <f>Z63+AB62</f>
        <v>66.628699940889447</v>
      </c>
      <c r="AC63" s="119"/>
      <c r="AD63" s="118">
        <f>AB63+AD62</f>
        <v>81.748696360509925</v>
      </c>
      <c r="AE63" s="119"/>
      <c r="AF63" s="118">
        <f>AD63+AF62</f>
        <v>96.350819732202197</v>
      </c>
      <c r="AG63" s="119"/>
      <c r="AH63" s="118">
        <f>AF63+AH62</f>
        <v>111.41134009419315</v>
      </c>
      <c r="AI63" s="119"/>
      <c r="AJ63" s="118">
        <f>AH63+AJ62</f>
        <v>126.8341109858365</v>
      </c>
      <c r="AK63" s="119"/>
      <c r="AL63" s="118">
        <f>AJ63+AL62</f>
        <v>141.8461105243158</v>
      </c>
      <c r="AM63" s="119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40</v>
      </c>
      <c r="Q64" s="31"/>
      <c r="R64" s="31"/>
      <c r="S64" s="32"/>
      <c r="T64" s="120"/>
      <c r="U64" s="121"/>
      <c r="V64" s="120"/>
      <c r="W64" s="121"/>
      <c r="X64" s="120"/>
      <c r="Y64" s="121"/>
      <c r="Z64" s="120"/>
      <c r="AA64" s="121"/>
      <c r="AB64" s="120"/>
      <c r="AC64" s="121"/>
      <c r="AD64" s="120"/>
      <c r="AE64" s="121"/>
      <c r="AF64" s="120"/>
      <c r="AG64" s="121"/>
      <c r="AH64" s="120"/>
      <c r="AI64" s="121"/>
      <c r="AJ64" s="120"/>
      <c r="AK64" s="121"/>
      <c r="AL64" s="120"/>
      <c r="AM64" s="121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2" t="s">
        <v>44</v>
      </c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</row>
    <row r="67" spans="1:39" ht="11.25" customHeight="1" thickBot="1" x14ac:dyDescent="0.3">
      <c r="A67" s="109"/>
      <c r="B67" s="109"/>
      <c r="C67" s="109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09"/>
      <c r="AK67" s="109"/>
      <c r="AL67" s="109"/>
      <c r="AM67" s="109"/>
    </row>
    <row r="68" spans="1:39" x14ac:dyDescent="0.2">
      <c r="A68" s="124" t="s">
        <v>16</v>
      </c>
      <c r="B68" s="125"/>
      <c r="C68" s="126">
        <v>29</v>
      </c>
      <c r="D68" s="126">
        <v>30</v>
      </c>
      <c r="E68" s="126">
        <v>31</v>
      </c>
      <c r="F68" s="126">
        <v>1</v>
      </c>
      <c r="G68" s="126">
        <v>2</v>
      </c>
      <c r="H68" s="126">
        <v>3</v>
      </c>
      <c r="I68" s="126">
        <v>4</v>
      </c>
      <c r="J68" s="126">
        <v>5</v>
      </c>
      <c r="K68" s="126">
        <v>6</v>
      </c>
      <c r="L68" s="126">
        <v>7</v>
      </c>
      <c r="M68" s="126">
        <v>8</v>
      </c>
      <c r="N68" s="127" t="s">
        <v>45</v>
      </c>
      <c r="O68" s="128"/>
      <c r="P68" s="126">
        <v>9</v>
      </c>
      <c r="Q68" s="126">
        <v>10</v>
      </c>
      <c r="R68" s="126">
        <v>11</v>
      </c>
      <c r="S68" s="126">
        <v>12</v>
      </c>
      <c r="T68" s="126">
        <v>13</v>
      </c>
      <c r="U68" s="126">
        <v>14</v>
      </c>
      <c r="V68" s="126">
        <v>15</v>
      </c>
      <c r="W68" s="126">
        <v>16</v>
      </c>
      <c r="X68" s="126">
        <v>17</v>
      </c>
      <c r="Y68" s="126">
        <v>18</v>
      </c>
      <c r="Z68" s="127" t="s">
        <v>45</v>
      </c>
      <c r="AA68" s="128"/>
      <c r="AB68" s="126">
        <v>19</v>
      </c>
      <c r="AC68" s="126">
        <v>20</v>
      </c>
      <c r="AD68" s="126">
        <v>21</v>
      </c>
      <c r="AE68" s="126">
        <v>22</v>
      </c>
      <c r="AF68" s="126">
        <v>23</v>
      </c>
      <c r="AG68" s="126">
        <v>24</v>
      </c>
      <c r="AH68" s="126">
        <v>25</v>
      </c>
      <c r="AI68" s="129"/>
      <c r="AJ68" s="130"/>
      <c r="AK68" s="131"/>
      <c r="AL68" s="127" t="s">
        <v>45</v>
      </c>
      <c r="AM68" s="128"/>
    </row>
    <row r="69" spans="1:39" ht="13.5" thickBot="1" x14ac:dyDescent="0.25">
      <c r="A69" s="132"/>
      <c r="B69" s="133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5"/>
      <c r="O69" s="136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5"/>
      <c r="AA69" s="136"/>
      <c r="AB69" s="134"/>
      <c r="AC69" s="134"/>
      <c r="AD69" s="134"/>
      <c r="AE69" s="134"/>
      <c r="AF69" s="134"/>
      <c r="AG69" s="134"/>
      <c r="AH69" s="134"/>
      <c r="AI69" s="137">
        <v>26</v>
      </c>
      <c r="AJ69" s="138">
        <v>27</v>
      </c>
      <c r="AK69" s="137">
        <v>28</v>
      </c>
      <c r="AL69" s="135"/>
      <c r="AM69" s="136"/>
    </row>
    <row r="70" spans="1:39" x14ac:dyDescent="0.2">
      <c r="A70" s="127" t="s">
        <v>46</v>
      </c>
      <c r="B70" s="128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40"/>
      <c r="O70" s="141"/>
      <c r="P70" s="142" t="s">
        <v>47</v>
      </c>
      <c r="Q70" s="142" t="s">
        <v>48</v>
      </c>
      <c r="R70" s="142" t="s">
        <v>49</v>
      </c>
      <c r="S70" s="142" t="s">
        <v>50</v>
      </c>
      <c r="T70" s="142" t="s">
        <v>51</v>
      </c>
      <c r="U70" s="142" t="s">
        <v>52</v>
      </c>
      <c r="V70" s="142" t="s">
        <v>49</v>
      </c>
      <c r="W70" s="142" t="s">
        <v>53</v>
      </c>
      <c r="X70" s="142" t="s">
        <v>54</v>
      </c>
      <c r="Y70" s="142" t="s">
        <v>55</v>
      </c>
      <c r="Z70" s="143" t="s">
        <v>53</v>
      </c>
      <c r="AA70" s="144"/>
      <c r="AB70" s="142" t="s">
        <v>52</v>
      </c>
      <c r="AC70" s="142" t="s">
        <v>56</v>
      </c>
      <c r="AD70" s="142" t="s">
        <v>57</v>
      </c>
      <c r="AE70" s="142" t="s">
        <v>58</v>
      </c>
      <c r="AF70" s="142" t="s">
        <v>59</v>
      </c>
      <c r="AG70" s="142" t="s">
        <v>60</v>
      </c>
      <c r="AH70" s="142" t="s">
        <v>61</v>
      </c>
      <c r="AI70" s="142" t="s">
        <v>62</v>
      </c>
      <c r="AJ70" s="142" t="s">
        <v>63</v>
      </c>
      <c r="AK70" s="142" t="s">
        <v>64</v>
      </c>
      <c r="AL70" s="143" t="s">
        <v>65</v>
      </c>
      <c r="AM70" s="144"/>
    </row>
    <row r="71" spans="1:39" ht="13.5" thickBot="1" x14ac:dyDescent="0.25">
      <c r="A71" s="135" t="s">
        <v>66</v>
      </c>
      <c r="B71" s="136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6"/>
      <c r="O71" s="147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9"/>
      <c r="AA71" s="150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9"/>
      <c r="AM71" s="150"/>
    </row>
    <row r="72" spans="1:39" x14ac:dyDescent="0.2">
      <c r="A72" s="127" t="s">
        <v>67</v>
      </c>
      <c r="B72" s="128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40"/>
      <c r="O72" s="141"/>
      <c r="P72" s="139" t="s">
        <v>68</v>
      </c>
      <c r="Q72" s="139"/>
      <c r="R72" s="139" t="s">
        <v>68</v>
      </c>
      <c r="S72" s="139"/>
      <c r="T72" s="139"/>
      <c r="U72" s="139"/>
      <c r="V72" s="139"/>
      <c r="W72" s="139"/>
      <c r="X72" s="139"/>
      <c r="Y72" s="139"/>
      <c r="Z72" s="140" t="s">
        <v>68</v>
      </c>
      <c r="AA72" s="141"/>
      <c r="AB72" s="142"/>
      <c r="AC72" s="142"/>
      <c r="AD72" s="142" t="s">
        <v>68</v>
      </c>
      <c r="AE72" s="142"/>
      <c r="AF72" s="142"/>
      <c r="AG72" s="142" t="s">
        <v>69</v>
      </c>
      <c r="AH72" s="142" t="s">
        <v>69</v>
      </c>
      <c r="AI72" s="142"/>
      <c r="AJ72" s="142"/>
      <c r="AK72" s="142" t="s">
        <v>70</v>
      </c>
      <c r="AL72" s="143" t="s">
        <v>71</v>
      </c>
      <c r="AM72" s="144"/>
    </row>
    <row r="73" spans="1:39" ht="13.5" thickBot="1" x14ac:dyDescent="0.25">
      <c r="A73" s="135" t="s">
        <v>72</v>
      </c>
      <c r="B73" s="136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  <c r="O73" s="147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6"/>
      <c r="AA73" s="147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9"/>
      <c r="AM73" s="150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73</v>
      </c>
      <c r="D77" s="151"/>
      <c r="E77" s="152"/>
      <c r="F77" s="152" t="s">
        <v>74</v>
      </c>
      <c r="G77" s="152"/>
      <c r="H77" s="152"/>
      <c r="I77" s="152"/>
      <c r="J77" s="152"/>
      <c r="K77" s="153"/>
      <c r="L77" s="153"/>
      <c r="M77" s="153"/>
      <c r="N77" s="151"/>
      <c r="O77" s="151"/>
      <c r="P77" s="151"/>
      <c r="Q77" s="151"/>
      <c r="R77" s="151"/>
      <c r="S77" s="151"/>
      <c r="T77" s="16" t="s">
        <v>75</v>
      </c>
      <c r="U77" s="16"/>
      <c r="V77" s="16"/>
      <c r="W77" s="16"/>
      <c r="X77" s="16"/>
      <c r="Y77" s="16"/>
      <c r="Z77" s="16"/>
      <c r="AA77" s="154"/>
      <c r="AB77" s="154"/>
      <c r="AC77" s="154" t="s">
        <v>76</v>
      </c>
      <c r="AD77" s="154"/>
      <c r="AE77" s="154"/>
      <c r="AF77" s="154"/>
      <c r="AG77" s="154"/>
      <c r="AH77" s="154"/>
      <c r="AI77" s="154"/>
      <c r="AJ77" s="154"/>
      <c r="AK77" s="154"/>
      <c r="AL77" s="16"/>
      <c r="AM77" s="109"/>
    </row>
    <row r="78" spans="1:39" ht="15.75" thickBot="1" x14ac:dyDescent="0.3">
      <c r="A78" s="109"/>
      <c r="B78" s="109"/>
      <c r="C78" s="18" t="s">
        <v>77</v>
      </c>
      <c r="D78" s="18"/>
      <c r="E78" s="155"/>
      <c r="F78" s="155"/>
      <c r="G78" s="155"/>
      <c r="H78" s="155"/>
      <c r="I78" s="155"/>
      <c r="J78" s="155"/>
      <c r="K78" s="156" t="s">
        <v>78</v>
      </c>
      <c r="L78" s="156"/>
      <c r="M78" s="156"/>
      <c r="N78" s="109"/>
      <c r="O78" s="109"/>
      <c r="P78" s="109"/>
      <c r="Q78" s="109"/>
      <c r="R78" s="109"/>
      <c r="S78" s="109"/>
      <c r="T78" s="18" t="s">
        <v>77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6" t="s">
        <v>78</v>
      </c>
      <c r="AG78" s="156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79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жовтень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2022-01-18T10:38:01Z</dcterms:modified>
</cp:coreProperties>
</file>