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пень" sheetId="4" r:id="rId1"/>
  </sheets>
  <definedNames>
    <definedName name="_xlnm.Print_Area" localSheetId="0">липень!$A$1:$AN$80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60" l="1"/>
  <c r="AH61" s="1"/>
  <c r="AH62" s="1"/>
  <c r="AH28"/>
  <c r="AH29" s="1"/>
  <c r="AH30" s="1"/>
  <c r="AF28"/>
  <c r="AF29" s="1"/>
  <c r="AF30" s="1"/>
  <c r="AJ44"/>
  <c r="AJ45" s="1"/>
  <c r="AJ46" s="1"/>
  <c r="AD44"/>
  <c r="AD45" s="1"/>
  <c r="AD46" s="1"/>
  <c r="AB44"/>
  <c r="AB45" s="1"/>
  <c r="AB46" s="1"/>
  <c r="Z44"/>
  <c r="Z45" s="1"/>
  <c r="Z46" s="1"/>
  <c r="X44"/>
  <c r="X45" s="1"/>
  <c r="X46" s="1"/>
  <c r="AL44"/>
  <c r="AL45" s="1"/>
  <c r="AL46" s="1"/>
  <c r="AH44"/>
  <c r="AH45" s="1"/>
  <c r="AH46" s="1"/>
  <c r="AF44"/>
  <c r="AF45" s="1"/>
  <c r="AF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l="1"/>
  <c r="Z63" s="1"/>
  <c r="V47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<sst xmlns="http://schemas.openxmlformats.org/spreadsheetml/2006/main" count="117" uniqueCount="62">
  <si>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</si>
  <si>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</si>
  <si>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</si>
  <si>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</si>
  <si>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</si>
  <si>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</si>
  <si>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</si>
  <si>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</si>
  <si>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</si>
  <si>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</si>
  <si>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</si>
  <si>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</si>
  <si>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</si>
  <si>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</si>
  <si>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</si>
  <si>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</si>
  <si>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</si>
  <si>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</si>
  <si>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</si>
  <si>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</si>
  <si>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</si>
  <si>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</si>
  <si>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</si>
  <si>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</si>
  <si>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</si>
  <si>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</si>
  <si>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</si>
  <si>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</si>
  <si>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</si>
  <si>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</si>
  <si>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</si>
  <si>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</si>
  <si>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</si>
  <si>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</si>
  <si>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</si>
  <si>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</si>
  <si>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</si>
  <si>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</si>
  <si>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</si>
  <si>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</si>
  <si>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</si>
  <si>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</si>
  <si>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</si>
  <si>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</si>
  <si>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</si>
  <si>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t>Примітка: кінець цвітіння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</si>
  <si>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81    </t>
    </r>
  </si>
  <si>
    <t xml:space="preserve">Примітка: </t>
  </si>
  <si>
    <t>23.2</t>
  </si>
  <si>
    <t>24.1</t>
  </si>
  <si>
    <t>24.3</t>
  </si>
  <si>
    <t>23.3</t>
  </si>
  <si>
    <t>22.9</t>
  </si>
  <si>
    <t>22.4</t>
  </si>
  <si>
    <t>22.3</t>
  </si>
  <si>
    <t>24.4</t>
  </si>
  <si>
    <t>0.0</t>
  </si>
  <si>
    <t>0.1</t>
  </si>
  <si>
    <t>40.1</t>
  </si>
  <si>
    <t>0.5</t>
  </si>
  <si>
    <t>40.7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</si>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</sst>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44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35.9</v>
      </c>
      <c r="U20" s="139"/>
      <c r="V20" s="140">
        <v>35.5</v>
      </c>
      <c r="W20" s="139"/>
      <c r="X20" s="140">
        <v>37.299999999999997</v>
      </c>
      <c r="Y20" s="139"/>
      <c r="Z20" s="140">
        <v>38.799999999999997</v>
      </c>
      <c r="AA20" s="139"/>
      <c r="AB20" s="140">
        <v>38.299999999999997</v>
      </c>
      <c r="AC20" s="139"/>
      <c r="AD20" s="140">
        <v>35.200000000000003</v>
      </c>
      <c r="AE20" s="139"/>
      <c r="AF20" s="140">
        <v>31</v>
      </c>
      <c r="AG20" s="139"/>
      <c r="AH20" s="140">
        <v>39</v>
      </c>
      <c r="AI20" s="139"/>
      <c r="AJ20" s="140">
        <v>34.4</v>
      </c>
      <c r="AK20" s="139"/>
      <c r="AL20" s="140">
        <v>36.6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27.8</v>
      </c>
      <c r="U21" s="122"/>
      <c r="V21" s="123">
        <v>27.6</v>
      </c>
      <c r="W21" s="122"/>
      <c r="X21" s="123">
        <v>29.6</v>
      </c>
      <c r="Y21" s="122"/>
      <c r="Z21" s="123">
        <v>30.9</v>
      </c>
      <c r="AA21" s="122"/>
      <c r="AB21" s="123">
        <v>30.4</v>
      </c>
      <c r="AC21" s="122"/>
      <c r="AD21" s="123">
        <v>28.5</v>
      </c>
      <c r="AE21" s="122"/>
      <c r="AF21" s="123">
        <v>25.1</v>
      </c>
      <c r="AG21" s="122"/>
      <c r="AH21" s="123">
        <v>31.4</v>
      </c>
      <c r="AI21" s="122"/>
      <c r="AJ21" s="123">
        <v>28.1</v>
      </c>
      <c r="AK21" s="122"/>
      <c r="AL21" s="123">
        <v>30.4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34.200000000000003</v>
      </c>
      <c r="U22" s="122"/>
      <c r="V22" s="123">
        <v>36.799999999999997</v>
      </c>
      <c r="W22" s="122"/>
      <c r="X22" s="123">
        <v>39.700000000000003</v>
      </c>
      <c r="Y22" s="122"/>
      <c r="Z22" s="123">
        <v>33.5</v>
      </c>
      <c r="AA22" s="122"/>
      <c r="AB22" s="123">
        <v>36.200000000000003</v>
      </c>
      <c r="AC22" s="122"/>
      <c r="AD22" s="123">
        <v>31.4</v>
      </c>
      <c r="AE22" s="122"/>
      <c r="AF22" s="123">
        <v>37.299999999999997</v>
      </c>
      <c r="AG22" s="122"/>
      <c r="AH22" s="123">
        <v>33.4</v>
      </c>
      <c r="AI22" s="122"/>
      <c r="AJ22" s="123">
        <v>39.5</v>
      </c>
      <c r="AK22" s="122"/>
      <c r="AL22" s="123">
        <v>36.6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26.2</v>
      </c>
      <c r="U23" s="128"/>
      <c r="V23" s="129">
        <v>28.3</v>
      </c>
      <c r="W23" s="128"/>
      <c r="X23" s="129">
        <v>31.4</v>
      </c>
      <c r="Y23" s="128"/>
      <c r="Z23" s="129">
        <v>27.5</v>
      </c>
      <c r="AA23" s="128"/>
      <c r="AB23" s="129">
        <v>29.2</v>
      </c>
      <c r="AC23" s="128"/>
      <c r="AD23" s="129">
        <v>25.1</v>
      </c>
      <c r="AE23" s="128"/>
      <c r="AF23" s="129">
        <v>30.5</v>
      </c>
      <c r="AG23" s="128"/>
      <c r="AH23" s="129">
        <v>27.1</v>
      </c>
      <c r="AI23" s="128"/>
      <c r="AJ23" s="129">
        <v>32</v>
      </c>
      <c r="AK23" s="128"/>
      <c r="AL23" s="129">
        <v>30.2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29.136690647482006</v>
      </c>
      <c r="U24" s="155"/>
      <c r="V24" s="154">
        <f>(V20-V21)/V21*100</f>
        <v>28.623188405797094</v>
      </c>
      <c r="W24" s="155"/>
      <c r="X24" s="154">
        <f>(X20-X21)/X21*100</f>
        <v>26.013513513513498</v>
      </c>
      <c r="Y24" s="155"/>
      <c r="Z24" s="154">
        <f>(Z20-Z21)/Z21*100</f>
        <v>25.566343042071193</v>
      </c>
      <c r="AA24" s="155"/>
      <c r="AB24" s="154">
        <f>(AB20-AB21)/AB21*100</f>
        <v>25.986842105263154</v>
      </c>
      <c r="AC24" s="155"/>
      <c r="AD24" s="154">
        <f>(AD20-AD21)/AD21*100</f>
        <v>23.508771929824572</v>
      </c>
      <c r="AE24" s="155"/>
      <c r="AF24" s="154">
        <f>(AF20-AF21)/AF21*100</f>
        <v>23.505976095617523</v>
      </c>
      <c r="AG24" s="155"/>
      <c r="AH24" s="154">
        <f>(AH20-AH21)/AH21*100</f>
        <v>24.203821656050962</v>
      </c>
      <c r="AI24" s="155"/>
      <c r="AJ24" s="154">
        <f>(AJ20-AJ21)/AJ21*100</f>
        <v>22.419928825622765</v>
      </c>
      <c r="AK24" s="155"/>
      <c r="AL24" s="154">
        <f>(AL20-AL21)/AL21*100</f>
        <v>20.394736842105274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30.53435114503818</v>
      </c>
      <c r="U25" s="155"/>
      <c r="V25" s="154">
        <f>(V22-V23)/V23*100</f>
        <v>30.035335689045922</v>
      </c>
      <c r="W25" s="155"/>
      <c r="X25" s="154">
        <f>(X22-X23)/X23*100</f>
        <v>26.433121019108295</v>
      </c>
      <c r="Y25" s="155"/>
      <c r="Z25" s="154">
        <f>(Z22-Z23)/Z23*100</f>
        <v>21.818181818181817</v>
      </c>
      <c r="AA25" s="155"/>
      <c r="AB25" s="154">
        <f>(AB22-AB23)/AB23*100</f>
        <v>23.972602739726039</v>
      </c>
      <c r="AC25" s="155"/>
      <c r="AD25" s="154">
        <f>(AD22-AD23)/AD23*100</f>
        <v>25.099601593625486</v>
      </c>
      <c r="AE25" s="155"/>
      <c r="AF25" s="154">
        <f>(AF22-AF23)/AF23*100</f>
        <v>22.295081967213108</v>
      </c>
      <c r="AG25" s="155"/>
      <c r="AH25" s="154">
        <f>(AH22-AH23)/AH23*100</f>
        <v>23.247232472324711</v>
      </c>
      <c r="AI25" s="155"/>
      <c r="AJ25" s="154">
        <f>(AJ22-AJ23)/AJ23*100</f>
        <v>23.4375</v>
      </c>
      <c r="AK25" s="155"/>
      <c r="AL25" s="154">
        <f>(AL22-AL23)/AL23*100</f>
        <v>21.192052980132459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44385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29.835520896260093</v>
      </c>
      <c r="U28" s="150"/>
      <c r="V28" s="149">
        <f>(V24+V25)/2</f>
        <v>29.329262047421508</v>
      </c>
      <c r="W28" s="150"/>
      <c r="X28" s="149">
        <f>(X24+X25)/2</f>
        <v>26.223317266310897</v>
      </c>
      <c r="Y28" s="150"/>
      <c r="Z28" s="149">
        <f>(Z24+Z25)/2</f>
        <v>23.692262430126505</v>
      </c>
      <c r="AA28" s="150"/>
      <c r="AB28" s="149">
        <f>(AB24+AB25)/2</f>
        <v>24.979722422494596</v>
      </c>
      <c r="AC28" s="150"/>
      <c r="AD28" s="149">
        <f>(AD24+AD25)/2</f>
        <v>24.304186761725028</v>
      </c>
      <c r="AE28" s="150"/>
      <c r="AF28" s="149">
        <f>(AF24+AF25)/2</f>
        <v>22.900529031415317</v>
      </c>
      <c r="AG28" s="150"/>
      <c r="AH28" s="149">
        <f>(AH24+AH25)/2</f>
        <v>23.725527064187837</v>
      </c>
      <c r="AI28" s="150"/>
      <c r="AJ28" s="149">
        <f>(AJ24+AJ25)/2</f>
        <v>22.928714412811381</v>
      </c>
      <c r="AK28" s="150"/>
      <c r="AL28" s="149">
        <f>(AL24+AL25)/2</f>
        <v>20.793394911118867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32.2223625679609</v>
      </c>
      <c r="U29" s="148"/>
      <c r="V29" s="147">
        <f>V28*V16</f>
        <v>32.848773493112091</v>
      </c>
      <c r="W29" s="148"/>
      <c r="X29" s="147">
        <f>X28*X16</f>
        <v>28.321182647615771</v>
      </c>
      <c r="Y29" s="148"/>
      <c r="Z29" s="147">
        <f>Z28*Z16</f>
        <v>27.483024418946744</v>
      </c>
      <c r="AA29" s="148"/>
      <c r="AB29" s="147">
        <f>AB28*AB16</f>
        <v>29.975666906993514</v>
      </c>
      <c r="AC29" s="148"/>
      <c r="AD29" s="147">
        <f>AD28*AD16</f>
        <v>29.894149716921785</v>
      </c>
      <c r="AE29" s="148"/>
      <c r="AF29" s="147">
        <f>AF28*AF16</f>
        <v>28.854666579583299</v>
      </c>
      <c r="AG29" s="148"/>
      <c r="AH29" s="147">
        <f>AH28*AH16</f>
        <v>30.368674642160432</v>
      </c>
      <c r="AI29" s="148"/>
      <c r="AJ29" s="147">
        <f>AJ28*AJ16</f>
        <v>28.202318727757998</v>
      </c>
      <c r="AK29" s="148"/>
      <c r="AL29" s="147">
        <f>AL28*AL16</f>
        <v>24.952073893342639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16.822362567960901</v>
      </c>
      <c r="U30" s="148"/>
      <c r="V30" s="147">
        <f>V29-V17</f>
        <v>16.948773493112093</v>
      </c>
      <c r="W30" s="148"/>
      <c r="X30" s="147">
        <f>X29-X17</f>
        <v>13.02118264761577</v>
      </c>
      <c r="Y30" s="148"/>
      <c r="Z30" s="147">
        <f>Z29-Z17</f>
        <v>10.983024418946744</v>
      </c>
      <c r="AA30" s="148"/>
      <c r="AB30" s="147">
        <f>AB29-AB17</f>
        <v>12.975666906993514</v>
      </c>
      <c r="AC30" s="148"/>
      <c r="AD30" s="147">
        <f>AD29-AD17</f>
        <v>12.394149716921785</v>
      </c>
      <c r="AE30" s="148"/>
      <c r="AF30" s="147">
        <f>AF29-AF17</f>
        <v>11.4546665795833</v>
      </c>
      <c r="AG30" s="148"/>
      <c r="AH30" s="147">
        <f>AH29-AH17</f>
        <v>12.968674642160433</v>
      </c>
      <c r="AI30" s="148"/>
      <c r="AJ30" s="147">
        <f>AJ29-AJ17</f>
        <v>11.902318727757997</v>
      </c>
      <c r="AK30" s="148"/>
      <c r="AL30" s="147">
        <f>AL29-AL17</f>
        <v>8.3520738933426379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16.822362567960901</v>
      </c>
      <c r="U31" s="144"/>
      <c r="V31" s="143">
        <f>T31+V30</f>
        <v>33.771136061072994</v>
      </c>
      <c r="W31" s="144"/>
      <c r="X31" s="143">
        <f>V31+X30</f>
        <v>46.792318708688768</v>
      </c>
      <c r="Y31" s="144"/>
      <c r="Z31" s="143">
        <f>X31+Z30</f>
        <v>57.775343127635509</v>
      </c>
      <c r="AA31" s="144"/>
      <c r="AB31" s="143">
        <f>Z31+AB30</f>
        <v>70.751010034629019</v>
      </c>
      <c r="AC31" s="144"/>
      <c r="AD31" s="143">
        <f>AB31+AD30</f>
        <v>83.145159751550807</v>
      </c>
      <c r="AE31" s="144"/>
      <c r="AF31" s="143">
        <f>AD31+AF30</f>
        <v>94.599826331134111</v>
      </c>
      <c r="AG31" s="144"/>
      <c r="AH31" s="143">
        <f>AF31+AH30</f>
        <v>107.56850097329455</v>
      </c>
      <c r="AI31" s="144"/>
      <c r="AJ31" s="143">
        <f>AH31+AJ30</f>
        <v>119.47081970105255</v>
      </c>
      <c r="AK31" s="144"/>
      <c r="AL31" s="143">
        <f>AJ31+AL30</f>
        <v>127.82289359439518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45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/>
      <c r="U36" s="139"/>
      <c r="V36" s="140"/>
      <c r="W36" s="139"/>
      <c r="X36" s="140"/>
      <c r="Y36" s="139"/>
      <c r="Z36" s="140"/>
      <c r="AA36" s="139"/>
      <c r="AB36" s="140"/>
      <c r="AC36" s="139"/>
      <c r="AD36" s="140"/>
      <c r="AE36" s="139"/>
      <c r="AF36" s="140"/>
      <c r="AG36" s="139"/>
      <c r="AH36" s="140"/>
      <c r="AI36" s="139"/>
      <c r="AJ36" s="140"/>
      <c r="AK36" s="139"/>
      <c r="AL36" s="140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/>
      <c r="U37" s="122"/>
      <c r="V37" s="123"/>
      <c r="W37" s="122"/>
      <c r="X37" s="123"/>
      <c r="Y37" s="122"/>
      <c r="Z37" s="123"/>
      <c r="AA37" s="122"/>
      <c r="AB37" s="123"/>
      <c r="AC37" s="122"/>
      <c r="AD37" s="123"/>
      <c r="AE37" s="122"/>
      <c r="AF37" s="123"/>
      <c r="AG37" s="122"/>
      <c r="AH37" s="123"/>
      <c r="AI37" s="122"/>
      <c r="AJ37" s="123"/>
      <c r="AK37" s="122"/>
      <c r="AL37" s="123"/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/>
      <c r="U38" s="122"/>
      <c r="V38" s="123"/>
      <c r="W38" s="122"/>
      <c r="X38" s="123"/>
      <c r="Y38" s="122"/>
      <c r="Z38" s="123"/>
      <c r="AA38" s="122"/>
      <c r="AB38" s="123"/>
      <c r="AC38" s="122"/>
      <c r="AD38" s="123"/>
      <c r="AE38" s="122"/>
      <c r="AF38" s="123"/>
      <c r="AG38" s="122"/>
      <c r="AH38" s="123"/>
      <c r="AI38" s="122"/>
      <c r="AJ38" s="123"/>
      <c r="AK38" s="122"/>
      <c r="AL38" s="123"/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/>
      <c r="U39" s="128"/>
      <c r="V39" s="129"/>
      <c r="W39" s="128"/>
      <c r="X39" s="129"/>
      <c r="Y39" s="128"/>
      <c r="Z39" s="129"/>
      <c r="AA39" s="128"/>
      <c r="AB39" s="129"/>
      <c r="AC39" s="128"/>
      <c r="AD39" s="129"/>
      <c r="AE39" s="128"/>
      <c r="AF39" s="129"/>
      <c r="AG39" s="128"/>
      <c r="AH39" s="129"/>
      <c r="AI39" s="128"/>
      <c r="AJ39" s="129"/>
      <c r="AK39" s="128"/>
      <c r="AL39" s="129"/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/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 t="e">
        <f>T44*T16</f>
        <v>#DIV/0!</v>
      </c>
      <c r="U45" s="96"/>
      <c r="V45" s="95" t="e">
        <f>V44*V16</f>
        <v>#DIV/0!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 t="e">
        <f>T45-T17</f>
        <v>#DIV/0!</v>
      </c>
      <c r="U46" s="96"/>
      <c r="V46" s="95" t="e">
        <f>V45-V17</f>
        <v>#DIV/0!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/>
      <c r="U52" s="139"/>
      <c r="V52" s="140"/>
      <c r="W52" s="139"/>
      <c r="X52" s="140"/>
      <c r="Y52" s="139"/>
      <c r="Z52" s="140"/>
      <c r="AA52" s="139"/>
      <c r="AB52" s="140"/>
      <c r="AC52" s="139"/>
      <c r="AD52" s="140"/>
      <c r="AE52" s="139"/>
      <c r="AF52" s="140"/>
      <c r="AG52" s="139"/>
      <c r="AH52" s="140"/>
      <c r="AI52" s="139"/>
      <c r="AJ52" s="140"/>
      <c r="AK52" s="139"/>
      <c r="AL52" s="140"/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/>
      <c r="U53" s="122"/>
      <c r="V53" s="123"/>
      <c r="W53" s="122"/>
      <c r="X53" s="123"/>
      <c r="Y53" s="122"/>
      <c r="Z53" s="123"/>
      <c r="AA53" s="122"/>
      <c r="AB53" s="123"/>
      <c r="AC53" s="122"/>
      <c r="AD53" s="123"/>
      <c r="AE53" s="122"/>
      <c r="AF53" s="123"/>
      <c r="AG53" s="122"/>
      <c r="AH53" s="123"/>
      <c r="AI53" s="122"/>
      <c r="AJ53" s="123"/>
      <c r="AK53" s="122"/>
      <c r="AL53" s="123"/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/>
      <c r="U54" s="122"/>
      <c r="V54" s="123"/>
      <c r="W54" s="122"/>
      <c r="X54" s="123"/>
      <c r="Y54" s="122"/>
      <c r="Z54" s="123"/>
      <c r="AA54" s="122"/>
      <c r="AB54" s="123"/>
      <c r="AC54" s="122"/>
      <c r="AD54" s="123"/>
      <c r="AE54" s="122"/>
      <c r="AF54" s="123"/>
      <c r="AG54" s="122"/>
      <c r="AH54" s="123"/>
      <c r="AI54" s="122"/>
      <c r="AJ54" s="123"/>
      <c r="AK54" s="122"/>
      <c r="AL54" s="123"/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/>
      <c r="U55" s="128"/>
      <c r="V55" s="129"/>
      <c r="W55" s="128"/>
      <c r="X55" s="129"/>
      <c r="Y55" s="128"/>
      <c r="Z55" s="129"/>
      <c r="AA55" s="128"/>
      <c r="AB55" s="129"/>
      <c r="AC55" s="128"/>
      <c r="AD55" s="129"/>
      <c r="AE55" s="128"/>
      <c r="AF55" s="129"/>
      <c r="AG55" s="128"/>
      <c r="AH55" s="129"/>
      <c r="AI55" s="128"/>
      <c r="AJ55" s="129"/>
      <c r="AK55" s="128"/>
      <c r="AL55" s="129"/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/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47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48</v>
      </c>
      <c r="D70" s="54" t="s">
        <v>49</v>
      </c>
      <c r="E70" s="54"/>
      <c r="F70" s="54" t="s">
        <v>50</v>
      </c>
      <c r="G70" s="54" t="s">
        <v>51</v>
      </c>
      <c r="H70" s="54" t="s">
        <v>52</v>
      </c>
      <c r="I70" s="54" t="s">
        <v>53</v>
      </c>
      <c r="J70" s="54" t="s">
        <v>54</v>
      </c>
      <c r="K70" s="54" t="s">
        <v>51</v>
      </c>
      <c r="L70" s="54" t="s">
        <v>52</v>
      </c>
      <c r="M70" s="54" t="s">
        <v>55</v>
      </c>
      <c r="N70" s="63" t="s">
        <v>51</v>
      </c>
      <c r="O70" s="64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73"/>
      <c r="AA70" s="74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9"/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/>
      <c r="D72" s="54"/>
      <c r="E72" s="54"/>
      <c r="F72" s="54" t="s">
        <v>56</v>
      </c>
      <c r="G72" s="54" t="s">
        <v>57</v>
      </c>
      <c r="H72" s="54"/>
      <c r="I72" s="54" t="s">
        <v>56</v>
      </c>
      <c r="J72" s="54" t="s">
        <v>58</v>
      </c>
      <c r="K72" s="54" t="s">
        <v>59</v>
      </c>
      <c r="L72" s="54" t="s">
        <v>56</v>
      </c>
      <c r="M72" s="54"/>
      <c r="N72" s="63" t="s">
        <v>60</v>
      </c>
      <c r="O72" s="6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63"/>
      <c r="AA72" s="64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9"/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61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2021-10-07T07:51:55Z</dcterms:modified>
</cp:coreProperties>
</file>