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ютий" sheetId="4" r:id="rId1"/>
  </sheets>
  <definedNames>
    <definedName name="_xlnm.Print_Area" localSheetId="0">лютий!$A$1:$AN$80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H25"/>
  <c r="AJ25"/>
  <c r="AJ28" s="1"/>
  <c r="AJ29" s="1"/>
  <c r="AJ30" s="1"/>
  <c r="AL25"/>
  <c r="AF28"/>
  <c r="AF29" s="1"/>
  <c r="AF30" s="1"/>
  <c r="AH28"/>
  <c r="AH29" s="1"/>
  <c r="AH30" s="1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 l="1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<sst xmlns="http://schemas.openxmlformats.org/spreadsheetml/2006/main" count="121" uniqueCount="69">
  <si>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</si>
  <si>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</si>
  <si>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</si>
  <si>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</si>
  <si>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</si>
  <si>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</si>
  <si>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</si>
  <si>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</si>
  <si>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</si>
  <si>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</si>
  <si>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</si>
  <si>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</si>
  <si>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</si>
  <si>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</si>
  <si>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</si>
  <si>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</si>
  <si>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</si>
  <si>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</si>
  <si>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</si>
  <si>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</si>
  <si>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</si>
  <si>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</si>
  <si>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</si>
  <si>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</si>
  <si>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</si>
  <si>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</si>
  <si>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</si>
  <si>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</si>
  <si>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</si>
  <si>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</si>
  <si>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</si>
  <si>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</si>
  <si>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</si>
  <si>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</si>
  <si>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</si>
  <si>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</si>
  <si>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</si>
  <si>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</si>
  <si>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</si>
  <si>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</si>
  <si>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</si>
  <si>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</si>
  <si>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</si>
  <si>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 xml:space="preserve">Примітка: </t>
  </si>
  <si>
    <t xml:space="preserve">Примітка:  </t>
  </si>
  <si>
    <t>1.3</t>
  </si>
  <si>
    <t>1.5</t>
  </si>
  <si>
    <t>13.9</t>
  </si>
  <si>
    <t>0.3</t>
  </si>
  <si>
    <t>8.0</t>
  </si>
  <si>
    <t>0.5</t>
  </si>
  <si>
    <t>1.1</t>
  </si>
  <si>
    <t>7.3</t>
  </si>
  <si>
    <t>35.2</t>
  </si>
  <si>
    <t>-2.9</t>
  </si>
  <si>
    <t>-1.7</t>
  </si>
  <si>
    <t>-0.9</t>
  </si>
  <si>
    <t>-1.9</t>
  </si>
  <si>
    <t>-0.5</t>
  </si>
  <si>
    <t>0.1</t>
  </si>
  <si>
    <t>-5.4</t>
  </si>
  <si>
    <t>-8.1</t>
  </si>
  <si>
    <t>-7.7</t>
  </si>
  <si>
    <t>-2.8</t>
  </si>
  <si>
    <t>Примітка:  н.ф.н.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</si>
  <si>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озима 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</si>
  <si>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</si>
  <si>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горох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</si>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</sst>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65</v>
      </c>
      <c r="B8" s="9"/>
      <c r="C8" s="46"/>
      <c r="D8" s="46"/>
      <c r="E8" s="46"/>
      <c r="F8" s="46"/>
      <c r="G8" s="46"/>
      <c r="H8" s="46"/>
      <c r="I8" s="46"/>
      <c r="J8" s="9"/>
      <c r="K8" s="9" t="s">
        <v>66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67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31.9</v>
      </c>
      <c r="U20" s="75"/>
      <c r="V20" s="74">
        <v>37.9</v>
      </c>
      <c r="W20" s="75"/>
      <c r="X20" s="74">
        <v>39.1</v>
      </c>
      <c r="Y20" s="75"/>
      <c r="Z20" s="74">
        <v>40</v>
      </c>
      <c r="AA20" s="75"/>
      <c r="AB20" s="74">
        <v>37.200000000000003</v>
      </c>
      <c r="AC20" s="75"/>
      <c r="AD20" s="74">
        <v>38.4</v>
      </c>
      <c r="AE20" s="75"/>
      <c r="AF20" s="74">
        <v>38.1</v>
      </c>
      <c r="AG20" s="75"/>
      <c r="AH20" s="74">
        <v>34.700000000000003</v>
      </c>
      <c r="AI20" s="75"/>
      <c r="AJ20" s="74">
        <v>36.6</v>
      </c>
      <c r="AK20" s="75"/>
      <c r="AL20" s="74">
        <v>34.799999999999997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24</v>
      </c>
      <c r="U21" s="77"/>
      <c r="V21" s="76">
        <v>28.9</v>
      </c>
      <c r="W21" s="77"/>
      <c r="X21" s="76">
        <v>30.5</v>
      </c>
      <c r="Y21" s="77"/>
      <c r="Z21" s="76">
        <v>31.5</v>
      </c>
      <c r="AA21" s="77"/>
      <c r="AB21" s="76">
        <v>29.5</v>
      </c>
      <c r="AC21" s="77"/>
      <c r="AD21" s="76">
        <v>30.2</v>
      </c>
      <c r="AE21" s="77"/>
      <c r="AF21" s="76">
        <v>30.1</v>
      </c>
      <c r="AG21" s="77"/>
      <c r="AH21" s="76">
        <v>27.3</v>
      </c>
      <c r="AI21" s="77"/>
      <c r="AJ21" s="76">
        <v>29.1</v>
      </c>
      <c r="AK21" s="77"/>
      <c r="AL21" s="76">
        <v>28.2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37.299999999999997</v>
      </c>
      <c r="U22" s="77"/>
      <c r="V22" s="76">
        <v>39.1</v>
      </c>
      <c r="W22" s="77"/>
      <c r="X22" s="76">
        <v>34.6</v>
      </c>
      <c r="Y22" s="77"/>
      <c r="Z22" s="76">
        <v>39.5</v>
      </c>
      <c r="AA22" s="77"/>
      <c r="AB22" s="76">
        <v>32.700000000000003</v>
      </c>
      <c r="AC22" s="77"/>
      <c r="AD22" s="76">
        <v>35.9</v>
      </c>
      <c r="AE22" s="77"/>
      <c r="AF22" s="76">
        <v>39.700000000000003</v>
      </c>
      <c r="AG22" s="77"/>
      <c r="AH22" s="76">
        <v>33.4</v>
      </c>
      <c r="AI22" s="77"/>
      <c r="AJ22" s="76">
        <v>36.799999999999997</v>
      </c>
      <c r="AK22" s="77"/>
      <c r="AL22" s="76">
        <v>38.200000000000003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28.2</v>
      </c>
      <c r="U23" s="91"/>
      <c r="V23" s="90">
        <v>30.1</v>
      </c>
      <c r="W23" s="91"/>
      <c r="X23" s="90">
        <v>27.2</v>
      </c>
      <c r="Y23" s="91"/>
      <c r="Z23" s="90">
        <v>31</v>
      </c>
      <c r="AA23" s="91"/>
      <c r="AB23" s="90">
        <v>25.8</v>
      </c>
      <c r="AC23" s="91"/>
      <c r="AD23" s="90">
        <v>28.1</v>
      </c>
      <c r="AE23" s="91"/>
      <c r="AF23" s="90">
        <v>31.2</v>
      </c>
      <c r="AG23" s="91"/>
      <c r="AH23" s="90">
        <v>26.4</v>
      </c>
      <c r="AI23" s="91"/>
      <c r="AJ23" s="90">
        <v>29.4</v>
      </c>
      <c r="AK23" s="91"/>
      <c r="AL23" s="90">
        <v>31.1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32.916666666666657</v>
      </c>
      <c r="U24" s="104"/>
      <c r="V24" s="103">
        <f>(V20-V21)/V21*100</f>
        <v>31.141868512110726</v>
      </c>
      <c r="W24" s="104"/>
      <c r="X24" s="103">
        <f>(X20-X21)/X21*100</f>
        <v>28.196721311475414</v>
      </c>
      <c r="Y24" s="104"/>
      <c r="Z24" s="103">
        <f>(Z20-Z21)/Z21*100</f>
        <v>26.984126984126984</v>
      </c>
      <c r="AA24" s="104"/>
      <c r="AB24" s="103">
        <f>(AB20-AB21)/AB21*100</f>
        <v>26.101694915254249</v>
      </c>
      <c r="AC24" s="104"/>
      <c r="AD24" s="103">
        <f>(AD20-AD21)/AD21*100</f>
        <v>27.152317880794701</v>
      </c>
      <c r="AE24" s="104"/>
      <c r="AF24" s="103">
        <f>(AF20-AF21)/AF21*100</f>
        <v>26.578073089700993</v>
      </c>
      <c r="AG24" s="104"/>
      <c r="AH24" s="103">
        <f>(AH20-AH21)/AH21*100</f>
        <v>27.106227106227117</v>
      </c>
      <c r="AI24" s="104"/>
      <c r="AJ24" s="103">
        <f>(AJ20-AJ21)/AJ21*100</f>
        <v>25.773195876288657</v>
      </c>
      <c r="AK24" s="104"/>
      <c r="AL24" s="103">
        <f>(AL20-AL21)/AL21*100</f>
        <v>23.404255319148927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32.26950354609928</v>
      </c>
      <c r="U25" s="104"/>
      <c r="V25" s="103">
        <f>(V22-V23)/V23*100</f>
        <v>29.900332225913616</v>
      </c>
      <c r="W25" s="104"/>
      <c r="X25" s="103">
        <f>(X22-X23)/X23*100</f>
        <v>27.205882352941185</v>
      </c>
      <c r="Y25" s="104"/>
      <c r="Z25" s="103">
        <f>(Z22-Z23)/Z23*100</f>
        <v>27.419354838709676</v>
      </c>
      <c r="AA25" s="104"/>
      <c r="AB25" s="103">
        <f>(AB22-AB23)/AB23*100</f>
        <v>26.744186046511636</v>
      </c>
      <c r="AC25" s="104"/>
      <c r="AD25" s="103">
        <f>(AD22-AD23)/AD23*100</f>
        <v>27.75800711743771</v>
      </c>
      <c r="AE25" s="104"/>
      <c r="AF25" s="103">
        <f>(AF22-AF23)/AF23*100</f>
        <v>27.243589743589759</v>
      </c>
      <c r="AG25" s="104"/>
      <c r="AH25" s="103">
        <f>(AH22-AH23)/AH23*100</f>
        <v>26.515151515151516</v>
      </c>
      <c r="AI25" s="104"/>
      <c r="AJ25" s="103">
        <f>(AJ22-AJ23)/AJ23*100</f>
        <v>25.170068027210878</v>
      </c>
      <c r="AK25" s="104"/>
      <c r="AL25" s="103">
        <f>(AL22-AL23)/AL23*100</f>
        <v>22.829581993569136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44235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32.593085106382972</v>
      </c>
      <c r="U28" s="119"/>
      <c r="V28" s="118">
        <f>(V24+V25)/2</f>
        <v>30.521100369012171</v>
      </c>
      <c r="W28" s="119"/>
      <c r="X28" s="118">
        <f>(X24+X25)/2</f>
        <v>27.701301832208301</v>
      </c>
      <c r="Y28" s="119"/>
      <c r="Z28" s="118">
        <f>(Z24+Z25)/2</f>
        <v>27.20174091141833</v>
      </c>
      <c r="AA28" s="119"/>
      <c r="AB28" s="118">
        <f>(AB24+AB25)/2</f>
        <v>26.422940480882943</v>
      </c>
      <c r="AC28" s="119"/>
      <c r="AD28" s="118">
        <f>(AD24+AD25)/2</f>
        <v>27.455162499116206</v>
      </c>
      <c r="AE28" s="119"/>
      <c r="AF28" s="118">
        <f>(AF24+AF25)/2</f>
        <v>26.910831416645376</v>
      </c>
      <c r="AG28" s="119"/>
      <c r="AH28" s="118">
        <f>(AH24+AH25)/2</f>
        <v>26.810689310689316</v>
      </c>
      <c r="AI28" s="119"/>
      <c r="AJ28" s="118">
        <f>(AJ24+AJ25)/2</f>
        <v>25.471631951749767</v>
      </c>
      <c r="AK28" s="119"/>
      <c r="AL28" s="118">
        <f>(AL24+AL25)/2</f>
        <v>23.116918656359033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35.20053191489361</v>
      </c>
      <c r="U29" s="121"/>
      <c r="V29" s="120">
        <f>V28*V16</f>
        <v>34.183632413293637</v>
      </c>
      <c r="W29" s="121"/>
      <c r="X29" s="120">
        <f>X28*X16</f>
        <v>29.917405978784966</v>
      </c>
      <c r="Y29" s="121"/>
      <c r="Z29" s="120">
        <f>Z28*Z16</f>
        <v>31.554019457245261</v>
      </c>
      <c r="AA29" s="121"/>
      <c r="AB29" s="120">
        <f>AB28*AB16</f>
        <v>31.707528577059531</v>
      </c>
      <c r="AC29" s="121"/>
      <c r="AD29" s="120">
        <f>AD28*AD16</f>
        <v>33.769849873912932</v>
      </c>
      <c r="AE29" s="121"/>
      <c r="AF29" s="120">
        <f>AF28*AF16</f>
        <v>33.907647584973176</v>
      </c>
      <c r="AG29" s="121"/>
      <c r="AH29" s="120">
        <f>AH28*AH16</f>
        <v>34.317682317682326</v>
      </c>
      <c r="AI29" s="121"/>
      <c r="AJ29" s="120">
        <f>AJ28*AJ16</f>
        <v>31.330107300652212</v>
      </c>
      <c r="AK29" s="121"/>
      <c r="AL29" s="120">
        <f>AL28*AL16</f>
        <v>27.740302387630837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19.800531914893611</v>
      </c>
      <c r="U30" s="121"/>
      <c r="V30" s="120">
        <f>V29-V17</f>
        <v>18.283632413293638</v>
      </c>
      <c r="W30" s="121"/>
      <c r="X30" s="120">
        <f>X29-X17</f>
        <v>14.617405978784966</v>
      </c>
      <c r="Y30" s="121"/>
      <c r="Z30" s="120">
        <f>Z29-Z17</f>
        <v>15.054019457245261</v>
      </c>
      <c r="AA30" s="121"/>
      <c r="AB30" s="120">
        <f>AB29-AB17</f>
        <v>14.707528577059531</v>
      </c>
      <c r="AC30" s="121"/>
      <c r="AD30" s="120">
        <f>AD29-AD17</f>
        <v>16.269849873912932</v>
      </c>
      <c r="AE30" s="121"/>
      <c r="AF30" s="120">
        <f>AF29-AF17</f>
        <v>16.507647584973178</v>
      </c>
      <c r="AG30" s="121"/>
      <c r="AH30" s="120">
        <f>AH29-AH17</f>
        <v>16.917682317682328</v>
      </c>
      <c r="AI30" s="121"/>
      <c r="AJ30" s="120">
        <f>AJ29-AJ17</f>
        <v>15.030107300652212</v>
      </c>
      <c r="AK30" s="121"/>
      <c r="AL30" s="120">
        <f>AL29-AL17</f>
        <v>11.140302387630836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19.800531914893611</v>
      </c>
      <c r="U31" s="123"/>
      <c r="V31" s="122">
        <f>T31+V30</f>
        <v>38.084164328187249</v>
      </c>
      <c r="W31" s="123"/>
      <c r="X31" s="122">
        <f>V31+X30</f>
        <v>52.701570306972215</v>
      </c>
      <c r="Y31" s="123"/>
      <c r="Z31" s="122">
        <f>X31+Z30</f>
        <v>67.755589764217476</v>
      </c>
      <c r="AA31" s="123"/>
      <c r="AB31" s="122">
        <f>Z31+AB30</f>
        <v>82.46311834127701</v>
      </c>
      <c r="AC31" s="123"/>
      <c r="AD31" s="122">
        <f>AB31+AD30</f>
        <v>98.732968215189942</v>
      </c>
      <c r="AE31" s="123"/>
      <c r="AF31" s="122">
        <f>AD31+AF30</f>
        <v>115.24061580016311</v>
      </c>
      <c r="AG31" s="123"/>
      <c r="AH31" s="122">
        <f>AF31+AH30</f>
        <v>132.15829811784545</v>
      </c>
      <c r="AI31" s="123"/>
      <c r="AJ31" s="122">
        <f>AH31+AJ30</f>
        <v>147.18840541849767</v>
      </c>
      <c r="AK31" s="123"/>
      <c r="AL31" s="122">
        <f>AJ31+AL30</f>
        <v>158.32870780612851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64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/>
      <c r="U39" s="91"/>
      <c r="V39" s="90"/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/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 t="e">
        <f>(T40+T41)/2</f>
        <v>#DIV/0!</v>
      </c>
      <c r="U44" s="130"/>
      <c r="V44" s="129" t="e">
        <f>(V40+V41)/2</f>
        <v>#DIV/0!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 t="e">
        <f>T44*T16</f>
        <v>#DIV/0!</v>
      </c>
      <c r="U45" s="132"/>
      <c r="V45" s="131" t="e">
        <f>V44*V16</f>
        <v>#DIV/0!</v>
      </c>
      <c r="W45" s="132"/>
      <c r="X45" s="131" t="e">
        <f>X44*X16</f>
        <v>#DIV/0!</v>
      </c>
      <c r="Y45" s="132"/>
      <c r="Z45" s="131" t="e">
        <f>Z44*Z16</f>
        <v>#DIV/0!</v>
      </c>
      <c r="AA45" s="132"/>
      <c r="AB45" s="131" t="e">
        <f>AB44*AB16</f>
        <v>#DIV/0!</v>
      </c>
      <c r="AC45" s="132"/>
      <c r="AD45" s="131" t="e">
        <f>AD44*AD16</f>
        <v>#DIV/0!</v>
      </c>
      <c r="AE45" s="132"/>
      <c r="AF45" s="131" t="e">
        <f>AF44*AF16</f>
        <v>#DIV/0!</v>
      </c>
      <c r="AG45" s="132"/>
      <c r="AH45" s="131" t="e">
        <f>AH44*AH16</f>
        <v>#DIV/0!</v>
      </c>
      <c r="AI45" s="132"/>
      <c r="AJ45" s="131" t="e">
        <f>AJ44*AJ16</f>
        <v>#DIV/0!</v>
      </c>
      <c r="AK45" s="132"/>
      <c r="AL45" s="131" t="e">
        <f>AL44*AL16</f>
        <v>#DIV/0!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 t="e">
        <f>T45-T17</f>
        <v>#DIV/0!</v>
      </c>
      <c r="U46" s="132"/>
      <c r="V46" s="131" t="e">
        <f>V45-V17</f>
        <v>#DIV/0!</v>
      </c>
      <c r="W46" s="132"/>
      <c r="X46" s="131" t="e">
        <f>X45-X17</f>
        <v>#DIV/0!</v>
      </c>
      <c r="Y46" s="132"/>
      <c r="Z46" s="131" t="e">
        <f>Z45-Z17</f>
        <v>#DIV/0!</v>
      </c>
      <c r="AA46" s="132"/>
      <c r="AB46" s="131" t="e">
        <f>AB45-AB17</f>
        <v>#DIV/0!</v>
      </c>
      <c r="AC46" s="132"/>
      <c r="AD46" s="131" t="e">
        <f>AD45-AD17</f>
        <v>#DIV/0!</v>
      </c>
      <c r="AE46" s="132"/>
      <c r="AF46" s="131" t="e">
        <f>AF45-AF17</f>
        <v>#DIV/0!</v>
      </c>
      <c r="AG46" s="132"/>
      <c r="AH46" s="131" t="e">
        <f>AH45-AH17</f>
        <v>#DIV/0!</v>
      </c>
      <c r="AI46" s="132"/>
      <c r="AJ46" s="131" t="e">
        <f>AJ45-AJ17</f>
        <v>#DIV/0!</v>
      </c>
      <c r="AK46" s="132"/>
      <c r="AL46" s="131" t="e">
        <f>AL45-AL17</f>
        <v>#DIV/0!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/>
      <c r="U52" s="75"/>
      <c r="V52" s="74"/>
      <c r="W52" s="75"/>
      <c r="X52" s="74"/>
      <c r="Y52" s="75"/>
      <c r="Z52" s="74"/>
      <c r="AA52" s="75"/>
      <c r="AB52" s="74"/>
      <c r="AC52" s="75"/>
      <c r="AD52" s="74"/>
      <c r="AE52" s="75"/>
      <c r="AF52" s="74"/>
      <c r="AG52" s="75"/>
      <c r="AH52" s="74"/>
      <c r="AI52" s="75"/>
      <c r="AJ52" s="74"/>
      <c r="AK52" s="75"/>
      <c r="AL52" s="74"/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/>
      <c r="U53" s="77"/>
      <c r="V53" s="76"/>
      <c r="W53" s="77"/>
      <c r="X53" s="76"/>
      <c r="Y53" s="77"/>
      <c r="Z53" s="76"/>
      <c r="AA53" s="77"/>
      <c r="AB53" s="76"/>
      <c r="AC53" s="77"/>
      <c r="AD53" s="76"/>
      <c r="AE53" s="77"/>
      <c r="AF53" s="76"/>
      <c r="AG53" s="77"/>
      <c r="AH53" s="76"/>
      <c r="AI53" s="77"/>
      <c r="AJ53" s="76"/>
      <c r="AK53" s="77"/>
      <c r="AL53" s="76"/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/>
      <c r="U54" s="77"/>
      <c r="V54" s="76"/>
      <c r="W54" s="77"/>
      <c r="X54" s="76"/>
      <c r="Y54" s="77"/>
      <c r="Z54" s="76"/>
      <c r="AA54" s="77"/>
      <c r="AB54" s="76"/>
      <c r="AC54" s="77"/>
      <c r="AD54" s="76"/>
      <c r="AE54" s="77"/>
      <c r="AF54" s="76"/>
      <c r="AG54" s="77"/>
      <c r="AH54" s="76"/>
      <c r="AI54" s="77"/>
      <c r="AJ54" s="76"/>
      <c r="AK54" s="77"/>
      <c r="AL54" s="76"/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/>
      <c r="U55" s="91"/>
      <c r="V55" s="90"/>
      <c r="W55" s="91"/>
      <c r="X55" s="90"/>
      <c r="Y55" s="91"/>
      <c r="Z55" s="90"/>
      <c r="AA55" s="91"/>
      <c r="AB55" s="90"/>
      <c r="AC55" s="91"/>
      <c r="AD55" s="90"/>
      <c r="AE55" s="91"/>
      <c r="AF55" s="90"/>
      <c r="AG55" s="91"/>
      <c r="AH55" s="90"/>
      <c r="AI55" s="91"/>
      <c r="AJ55" s="90"/>
      <c r="AK55" s="91"/>
      <c r="AL55" s="90"/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 t="e">
        <f>(T52-T53)/T53*100</f>
        <v>#DIV/0!</v>
      </c>
      <c r="U56" s="128"/>
      <c r="V56" s="127" t="e">
        <f>(V52-V53)/V53*100</f>
        <v>#DIV/0!</v>
      </c>
      <c r="W56" s="128"/>
      <c r="X56" s="127" t="e">
        <f>(X52-X53)/X53*100</f>
        <v>#DIV/0!</v>
      </c>
      <c r="Y56" s="128"/>
      <c r="Z56" s="127" t="e">
        <f>(Z52-Z53)/Z53*100</f>
        <v>#DIV/0!</v>
      </c>
      <c r="AA56" s="128"/>
      <c r="AB56" s="127" t="e">
        <f>(AB52-AB53)/AB53*100</f>
        <v>#DIV/0!</v>
      </c>
      <c r="AC56" s="128"/>
      <c r="AD56" s="127" t="e">
        <f>(AD52-AD53)/AD53*100</f>
        <v>#DIV/0!</v>
      </c>
      <c r="AE56" s="128"/>
      <c r="AF56" s="127" t="e">
        <f>(AF52-AF53)/AF53*100</f>
        <v>#DIV/0!</v>
      </c>
      <c r="AG56" s="128"/>
      <c r="AH56" s="127" t="e">
        <f>(AH52-AH53)/AH53*100</f>
        <v>#DIV/0!</v>
      </c>
      <c r="AI56" s="128"/>
      <c r="AJ56" s="127" t="e">
        <f>(AJ52-AJ53)/AJ53*100</f>
        <v>#DIV/0!</v>
      </c>
      <c r="AK56" s="128"/>
      <c r="AL56" s="127" t="e">
        <f>(AL52-AL53)/AL53*100</f>
        <v>#DIV/0!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 t="e">
        <f>(T54-T55)/T55*100</f>
        <v>#DIV/0!</v>
      </c>
      <c r="U57" s="128"/>
      <c r="V57" s="127" t="e">
        <f>(V54-V55)/V55*100</f>
        <v>#DIV/0!</v>
      </c>
      <c r="W57" s="128"/>
      <c r="X57" s="127" t="e">
        <f>(X54-X55)/X55*100</f>
        <v>#DIV/0!</v>
      </c>
      <c r="Y57" s="128"/>
      <c r="Z57" s="127" t="e">
        <f>(Z54-Z55)/Z55*100</f>
        <v>#DIV/0!</v>
      </c>
      <c r="AA57" s="128"/>
      <c r="AB57" s="127" t="e">
        <f>(AB54-AB55)/AB55*100</f>
        <v>#DIV/0!</v>
      </c>
      <c r="AC57" s="128"/>
      <c r="AD57" s="127" t="e">
        <f>(AD54-AD55)/AD55*100</f>
        <v>#DIV/0!</v>
      </c>
      <c r="AE57" s="128"/>
      <c r="AF57" s="127" t="e">
        <f>(AF54-AF55)/AF55*100</f>
        <v>#DIV/0!</v>
      </c>
      <c r="AG57" s="128"/>
      <c r="AH57" s="127" t="e">
        <f>(AH54-AH55)/AH55*100</f>
        <v>#DIV/0!</v>
      </c>
      <c r="AI57" s="128"/>
      <c r="AJ57" s="127" t="e">
        <f>(AJ54-AJ55)/AJ55*100</f>
        <v>#DIV/0!</v>
      </c>
      <c r="AK57" s="128"/>
      <c r="AL57" s="127" t="e">
        <f>(AL54-AL55)/AL55*100</f>
        <v>#DIV/0!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/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 t="e">
        <f>(T56+T57)/2</f>
        <v>#DIV/0!</v>
      </c>
      <c r="U60" s="130"/>
      <c r="V60" s="129" t="e">
        <f>(V56+V57)/2</f>
        <v>#DIV/0!</v>
      </c>
      <c r="W60" s="130"/>
      <c r="X60" s="129" t="e">
        <f>(X56+X57)/2</f>
        <v>#DIV/0!</v>
      </c>
      <c r="Y60" s="130"/>
      <c r="Z60" s="129" t="e">
        <f>(Z56+Z57)/2</f>
        <v>#DIV/0!</v>
      </c>
      <c r="AA60" s="130"/>
      <c r="AB60" s="129" t="e">
        <f>(AB56+AB57)/2</f>
        <v>#DIV/0!</v>
      </c>
      <c r="AC60" s="130"/>
      <c r="AD60" s="129" t="e">
        <f>(AD56+AD57)/2</f>
        <v>#DIV/0!</v>
      </c>
      <c r="AE60" s="130"/>
      <c r="AF60" s="129" t="e">
        <f>(AF56+AF57)/2</f>
        <v>#DIV/0!</v>
      </c>
      <c r="AG60" s="130"/>
      <c r="AH60" s="129" t="e">
        <f>(AH56+AH57)/2</f>
        <v>#DIV/0!</v>
      </c>
      <c r="AI60" s="130"/>
      <c r="AJ60" s="129" t="e">
        <f>(AJ56+AJ57)/2</f>
        <v>#DIV/0!</v>
      </c>
      <c r="AK60" s="130"/>
      <c r="AL60" s="129" t="e">
        <f>(AL56+AL57)/2</f>
        <v>#DIV/0!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 t="e">
        <f>T60*T16</f>
        <v>#DIV/0!</v>
      </c>
      <c r="U61" s="132"/>
      <c r="V61" s="131" t="e">
        <f>V60*V16</f>
        <v>#DIV/0!</v>
      </c>
      <c r="W61" s="132"/>
      <c r="X61" s="131" t="e">
        <f>X60*X16</f>
        <v>#DIV/0!</v>
      </c>
      <c r="Y61" s="132"/>
      <c r="Z61" s="131" t="e">
        <f>Z60*Z16</f>
        <v>#DIV/0!</v>
      </c>
      <c r="AA61" s="132"/>
      <c r="AB61" s="131" t="e">
        <f>AB60*AB16</f>
        <v>#DIV/0!</v>
      </c>
      <c r="AC61" s="132"/>
      <c r="AD61" s="131" t="e">
        <f>AD60*AD16</f>
        <v>#DIV/0!</v>
      </c>
      <c r="AE61" s="132"/>
      <c r="AF61" s="131" t="e">
        <f>AF60*AF16</f>
        <v>#DIV/0!</v>
      </c>
      <c r="AG61" s="132"/>
      <c r="AH61" s="131" t="e">
        <f>AH60*AH16</f>
        <v>#DIV/0!</v>
      </c>
      <c r="AI61" s="132"/>
      <c r="AJ61" s="131" t="e">
        <f>AJ60*AJ16</f>
        <v>#DIV/0!</v>
      </c>
      <c r="AK61" s="132"/>
      <c r="AL61" s="131" t="e">
        <f>AL60*AL16</f>
        <v>#DIV/0!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 t="e">
        <f>T61-T17</f>
        <v>#DIV/0!</v>
      </c>
      <c r="U62" s="132"/>
      <c r="V62" s="131" t="e">
        <f>V61-V17</f>
        <v>#DIV/0!</v>
      </c>
      <c r="W62" s="132"/>
      <c r="X62" s="131" t="e">
        <f>X61-X17</f>
        <v>#DIV/0!</v>
      </c>
      <c r="Y62" s="132"/>
      <c r="Z62" s="131" t="e">
        <f>Z61-Z17</f>
        <v>#DIV/0!</v>
      </c>
      <c r="AA62" s="132"/>
      <c r="AB62" s="131" t="e">
        <f>AB61-AB17</f>
        <v>#DIV/0!</v>
      </c>
      <c r="AC62" s="132"/>
      <c r="AD62" s="131" t="e">
        <f>AD61-AD17</f>
        <v>#DIV/0!</v>
      </c>
      <c r="AE62" s="132"/>
      <c r="AF62" s="131" t="e">
        <f>AF61-AF17</f>
        <v>#DIV/0!</v>
      </c>
      <c r="AG62" s="132"/>
      <c r="AH62" s="131" t="e">
        <f>AH61-AH17</f>
        <v>#DIV/0!</v>
      </c>
      <c r="AI62" s="132"/>
      <c r="AJ62" s="131" t="e">
        <f>AJ61-AJ17</f>
        <v>#DIV/0!</v>
      </c>
      <c r="AK62" s="132"/>
      <c r="AL62" s="131" t="e">
        <f>AL61-AL17</f>
        <v>#DIV/0!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 t="e">
        <f>T62</f>
        <v>#DIV/0!</v>
      </c>
      <c r="U63" s="134"/>
      <c r="V63" s="133" t="e">
        <f>T63+V62</f>
        <v>#DIV/0!</v>
      </c>
      <c r="W63" s="134"/>
      <c r="X63" s="133" t="e">
        <f>V63+X62</f>
        <v>#DIV/0!</v>
      </c>
      <c r="Y63" s="134"/>
      <c r="Z63" s="133" t="e">
        <f>X63+Z62</f>
        <v>#DIV/0!</v>
      </c>
      <c r="AA63" s="134"/>
      <c r="AB63" s="133" t="e">
        <f>Z63+AB62</f>
        <v>#DIV/0!</v>
      </c>
      <c r="AC63" s="134"/>
      <c r="AD63" s="133" t="e">
        <f>AB63+AD62</f>
        <v>#DIV/0!</v>
      </c>
      <c r="AE63" s="134"/>
      <c r="AF63" s="133" t="e">
        <f>AD63+AF62</f>
        <v>#DIV/0!</v>
      </c>
      <c r="AG63" s="134"/>
      <c r="AH63" s="133" t="e">
        <f>AF63+AH62</f>
        <v>#DIV/0!</v>
      </c>
      <c r="AI63" s="134"/>
      <c r="AJ63" s="133" t="e">
        <f>AH63+AJ62</f>
        <v>#DIV/0!</v>
      </c>
      <c r="AK63" s="134"/>
      <c r="AL63" s="133" t="e">
        <f>AJ63+AL62</f>
        <v>#DIV/0!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44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8" t="s">
        <v>54</v>
      </c>
      <c r="D70" s="158" t="s">
        <v>55</v>
      </c>
      <c r="E70" s="158" t="s">
        <v>55</v>
      </c>
      <c r="F70" s="158" t="s">
        <v>56</v>
      </c>
      <c r="G70" s="158" t="s">
        <v>57</v>
      </c>
      <c r="H70" s="158" t="s">
        <v>58</v>
      </c>
      <c r="I70" s="158" t="s">
        <v>59</v>
      </c>
      <c r="J70" s="158" t="s">
        <v>58</v>
      </c>
      <c r="K70" s="158" t="s">
        <v>60</v>
      </c>
      <c r="L70" s="158" t="s">
        <v>61</v>
      </c>
      <c r="M70" s="158" t="s">
        <v>62</v>
      </c>
      <c r="N70" s="160" t="s">
        <v>63</v>
      </c>
      <c r="O70" s="161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53"/>
      <c r="AA70" s="154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9"/>
      <c r="AM70" s="150"/>
    </row>
    <row r="71" spans="1:39" ht="13.8" thickBot="1">
      <c r="A71" s="141"/>
      <c r="B71" s="142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62"/>
      <c r="O71" s="163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57"/>
      <c r="AL71" s="151"/>
      <c r="AM71" s="152"/>
    </row>
    <row r="72" spans="1:39">
      <c r="A72" s="139" t="s">
        <v>4</v>
      </c>
      <c r="B72" s="140"/>
      <c r="C72" s="158" t="s">
        <v>45</v>
      </c>
      <c r="D72" s="158" t="s">
        <v>45</v>
      </c>
      <c r="E72" s="158" t="s">
        <v>46</v>
      </c>
      <c r="F72" s="158" t="s">
        <v>47</v>
      </c>
      <c r="G72" s="158"/>
      <c r="H72" s="158" t="s">
        <v>48</v>
      </c>
      <c r="I72" s="158" t="s">
        <v>49</v>
      </c>
      <c r="J72" s="158" t="s">
        <v>50</v>
      </c>
      <c r="K72" s="158"/>
      <c r="L72" s="158" t="s">
        <v>51</v>
      </c>
      <c r="M72" s="158" t="s">
        <v>52</v>
      </c>
      <c r="N72" s="160" t="s">
        <v>53</v>
      </c>
      <c r="O72" s="161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60"/>
      <c r="AA72" s="161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9"/>
      <c r="AM72" s="150"/>
    </row>
    <row r="73" spans="1:39" ht="13.8" thickBot="1">
      <c r="A73" s="141" t="s">
        <v>3</v>
      </c>
      <c r="B73" s="142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62"/>
      <c r="O73" s="163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62"/>
      <c r="AA73" s="163"/>
      <c r="AB73" s="148"/>
      <c r="AC73" s="148"/>
      <c r="AD73" s="148"/>
      <c r="AE73" s="148"/>
      <c r="AF73" s="148"/>
      <c r="AG73" s="148"/>
      <c r="AH73" s="148"/>
      <c r="AI73" s="148"/>
      <c r="AJ73" s="148"/>
      <c r="AK73" s="157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68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4" t="s">
        <v>0</v>
      </c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лютий</vt:lpstr>
      <vt:lpstr>лютий!Область_печати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2021-10-07T08:51:18Z</dcterms:modified>
</cp:coreProperties>
</file>