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березень" sheetId="4" r:id="rId1"/>
  </sheets>
  <definedNames>
    <definedName name="_xlnm.Print_Area" localSheetId="0">березень!$A$1:$AN$80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D28" s="1"/>
  <c r="AD29" s="1"/>
  <c r="AD30" s="1"/>
  <c r="AF25"/>
  <c r="AH25"/>
  <c r="AH28" s="1"/>
  <c r="AH29" s="1"/>
  <c r="AH30" s="1"/>
  <c r="AJ25"/>
  <c r="AL25"/>
  <c r="AF28"/>
  <c r="AF29" s="1"/>
  <c r="AF30" s="1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Z44" s="1"/>
  <c r="Z45" s="1"/>
  <c r="Z46" s="1"/>
  <c r="AB41"/>
  <c r="AD41"/>
  <c r="AF41"/>
  <c r="AH41"/>
  <c r="AH44" s="1"/>
  <c r="AH45" s="1"/>
  <c r="AH46" s="1"/>
  <c r="AJ41"/>
  <c r="AL41"/>
  <c r="AL44" s="1"/>
  <c r="AL45" s="1"/>
  <c r="AL46" s="1"/>
  <c r="AB44"/>
  <c r="AB45" s="1"/>
  <c r="AB46" s="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J60" s="1"/>
  <c r="AJ61" s="1"/>
  <c r="AJ62" s="1"/>
  <c r="AL57"/>
  <c r="AJ44" l="1"/>
  <c r="AJ45" s="1"/>
  <c r="AJ46" s="1"/>
  <c r="AF44"/>
  <c r="AF45" s="1"/>
  <c r="AF46" s="1"/>
  <c r="AD44"/>
  <c r="AD45" s="1"/>
  <c r="AD46" s="1"/>
  <c r="AJ28"/>
  <c r="AJ29" s="1"/>
  <c r="AJ30" s="1"/>
  <c r="AL28"/>
  <c r="AL29" s="1"/>
  <c r="AL30" s="1"/>
  <c r="X60"/>
  <c r="X61" s="1"/>
  <c r="X62" s="1"/>
  <c r="AH60"/>
  <c r="AH61" s="1"/>
  <c r="AH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<sst xmlns="http://schemas.openxmlformats.org/spreadsheetml/2006/main" count="146" uniqueCount="91">
  <si>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</si>
  <si>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</si>
  <si>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</si>
  <si>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</si>
  <si>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</si>
  <si>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</si>
  <si>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</si>
  <si>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</si>
  <si>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</si>
  <si>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</si>
  <si>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</si>
  <si>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</si>
  <si>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</si>
  <si>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</si>
  <si>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</si>
  <si>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</si>
  <si>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</si>
  <si>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</si>
  <si>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</si>
  <si>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</si>
  <si>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</si>
  <si>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</si>
  <si>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</si>
  <si>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</si>
  <si>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</si>
  <si>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</si>
  <si>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</si>
  <si>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</si>
  <si>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</si>
  <si>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</si>
  <si>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</si>
  <si>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</si>
  <si>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</si>
  <si>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</si>
  <si>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</si>
  <si>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</si>
  <si>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</si>
  <si>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</si>
  <si>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</si>
  <si>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</si>
  <si>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</si>
  <si>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оз.пшениця</t>
    </r>
  </si>
  <si>
    <t xml:space="preserve">Примітка :  н.ф.н. </t>
  </si>
  <si>
    <t>1.3</t>
  </si>
  <si>
    <t>2.5</t>
  </si>
  <si>
    <t>1.5</t>
  </si>
  <si>
    <t>-0.1</t>
  </si>
  <si>
    <t>1.4</t>
  </si>
  <si>
    <t>6.3</t>
  </si>
  <si>
    <t>6.1</t>
  </si>
  <si>
    <t>8.2</t>
  </si>
  <si>
    <t>1.0</t>
  </si>
  <si>
    <t>4.6</t>
  </si>
  <si>
    <t>2.3</t>
  </si>
  <si>
    <t>2.8</t>
  </si>
  <si>
    <t>2.2</t>
  </si>
  <si>
    <t>3.8</t>
  </si>
  <si>
    <t>5.2</t>
  </si>
  <si>
    <t>-1.1</t>
  </si>
  <si>
    <t>0.7</t>
  </si>
  <si>
    <t>-1.9</t>
  </si>
  <si>
    <t>-3.3</t>
  </si>
  <si>
    <t>1.6</t>
  </si>
  <si>
    <t>12.1</t>
  </si>
  <si>
    <t>0.0</t>
  </si>
  <si>
    <t>14.4</t>
  </si>
  <si>
    <t>-2.0</t>
  </si>
  <si>
    <t>-2.9</t>
  </si>
  <si>
    <t>2.7</t>
  </si>
  <si>
    <t>4.5</t>
  </si>
  <si>
    <t>7.6</t>
  </si>
  <si>
    <t>7.7</t>
  </si>
  <si>
    <t>4.0</t>
  </si>
  <si>
    <t>3.0</t>
  </si>
  <si>
    <t>2.4</t>
  </si>
  <si>
    <t>0.2</t>
  </si>
  <si>
    <t>0.3</t>
  </si>
  <si>
    <t>7.5</t>
  </si>
  <si>
    <t>3.7</t>
  </si>
  <si>
    <t>3.2</t>
  </si>
  <si>
    <t>2.6</t>
  </si>
  <si>
    <t>Примітка: відновлення вегетації</t>
  </si>
  <si>
    <t xml:space="preserve">Примітка:  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</si>
  <si>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№83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</si>
  <si>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горох   </t>
    </r>
  </si>
  <si>
    <t>1.9</t>
  </si>
  <si>
    <t>13.7</t>
  </si>
  <si>
    <t>3.1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</si>
  <si>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Баканова В.М.</t>
    </r>
  </si>
  <si>
    <t>1,8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</si>
  <si>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Чорнозем звичайний легкоглинистий</t>
    </r>
    <r>
      <rPr>
        <b/>
        <sz val="1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</si>
</sst>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AR65" sqref="AR65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39</v>
      </c>
      <c r="AH2" s="55"/>
      <c r="AI2" s="55"/>
      <c r="AJ2" s="56"/>
      <c r="AK2" s="2"/>
      <c r="AL2" s="2"/>
      <c r="AM2" s="2"/>
    </row>
    <row r="3" spans="1:39" ht="18.75">
      <c r="A3" s="57" t="s">
        <v>38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.75">
      <c r="A4" s="58" t="s">
        <v>37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83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84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90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5.75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5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95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95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95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/>
      <c r="U23" s="91"/>
      <c r="V23" s="90"/>
      <c r="W23" s="91"/>
      <c r="X23" s="90"/>
      <c r="Y23" s="91"/>
      <c r="Z23" s="90"/>
      <c r="AA23" s="91"/>
      <c r="AB23" s="90"/>
      <c r="AC23" s="91"/>
      <c r="AD23" s="90"/>
      <c r="AE23" s="91"/>
      <c r="AF23" s="90"/>
      <c r="AG23" s="91"/>
      <c r="AH23" s="90"/>
      <c r="AI23" s="91"/>
      <c r="AJ23" s="90"/>
      <c r="AK23" s="91"/>
      <c r="AL23" s="90"/>
      <c r="AM23" s="102"/>
    </row>
    <row r="24" spans="1:63" ht="18.95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 t="e">
        <f>(T20-T21)/T21*100</f>
        <v>#DIV/0!</v>
      </c>
      <c r="U24" s="104"/>
      <c r="V24" s="103" t="e">
        <f>(V20-V21)/V21*100</f>
        <v>#DIV/0!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 t="e">
        <f>(T22-T23)/T23*100</f>
        <v>#DIV/0!</v>
      </c>
      <c r="U25" s="104"/>
      <c r="V25" s="103" t="e">
        <f>(V22-V23)/V23*100</f>
        <v>#DIV/0!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2"/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 t="e">
        <f>(T24+T25)/2</f>
        <v>#DIV/0!</v>
      </c>
      <c r="U28" s="119"/>
      <c r="V28" s="118" t="e">
        <f>(V24+V25)/2</f>
        <v>#DIV/0!</v>
      </c>
      <c r="W28" s="119"/>
      <c r="X28" s="118" t="e">
        <f>(X24+X25)/2</f>
        <v>#DIV/0!</v>
      </c>
      <c r="Y28" s="119"/>
      <c r="Z28" s="118" t="e">
        <f>(Z24+Z25)/2</f>
        <v>#DIV/0!</v>
      </c>
      <c r="AA28" s="119"/>
      <c r="AB28" s="118" t="e">
        <f>(AB24+AB25)/2</f>
        <v>#DIV/0!</v>
      </c>
      <c r="AC28" s="119"/>
      <c r="AD28" s="118" t="e">
        <f>(AD24+AD25)/2</f>
        <v>#DIV/0!</v>
      </c>
      <c r="AE28" s="119"/>
      <c r="AF28" s="118" t="e">
        <f>(AF24+AF25)/2</f>
        <v>#DIV/0!</v>
      </c>
      <c r="AG28" s="119"/>
      <c r="AH28" s="118" t="e">
        <f>(AH24+AH25)/2</f>
        <v>#DIV/0!</v>
      </c>
      <c r="AI28" s="119"/>
      <c r="AJ28" s="118" t="e">
        <f>(AJ24+AJ25)/2</f>
        <v>#DIV/0!</v>
      </c>
      <c r="AK28" s="119"/>
      <c r="AL28" s="118" t="e">
        <f>(AL24+AL25)/2</f>
        <v>#DIV/0!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82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37.299999999999997</v>
      </c>
      <c r="U36" s="75"/>
      <c r="V36" s="74">
        <v>33.799999999999997</v>
      </c>
      <c r="W36" s="75"/>
      <c r="X36" s="74">
        <v>31</v>
      </c>
      <c r="Y36" s="75"/>
      <c r="Z36" s="74">
        <v>35.700000000000003</v>
      </c>
      <c r="AA36" s="75"/>
      <c r="AB36" s="74">
        <v>38.1</v>
      </c>
      <c r="AC36" s="75"/>
      <c r="AD36" s="74">
        <v>40</v>
      </c>
      <c r="AE36" s="75"/>
      <c r="AF36" s="74">
        <v>39</v>
      </c>
      <c r="AG36" s="75"/>
      <c r="AH36" s="74">
        <v>39.6</v>
      </c>
      <c r="AI36" s="75"/>
      <c r="AJ36" s="74">
        <v>35.9</v>
      </c>
      <c r="AK36" s="75"/>
      <c r="AL36" s="74">
        <v>37.1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27.7</v>
      </c>
      <c r="U37" s="77"/>
      <c r="V37" s="76">
        <v>25.5</v>
      </c>
      <c r="W37" s="77"/>
      <c r="X37" s="76">
        <v>23.7</v>
      </c>
      <c r="Y37" s="77"/>
      <c r="Z37" s="76">
        <v>27.7</v>
      </c>
      <c r="AA37" s="77"/>
      <c r="AB37" s="76">
        <v>30.3</v>
      </c>
      <c r="AC37" s="77"/>
      <c r="AD37" s="76">
        <v>31.9</v>
      </c>
      <c r="AE37" s="77"/>
      <c r="AF37" s="76">
        <v>30.8</v>
      </c>
      <c r="AG37" s="77"/>
      <c r="AH37" s="76">
        <v>31.3</v>
      </c>
      <c r="AI37" s="77"/>
      <c r="AJ37" s="76">
        <v>28.4</v>
      </c>
      <c r="AK37" s="77"/>
      <c r="AL37" s="76">
        <v>29.4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36.5</v>
      </c>
      <c r="U38" s="77"/>
      <c r="V38" s="76">
        <v>39.9</v>
      </c>
      <c r="W38" s="77"/>
      <c r="X38" s="76">
        <v>34.1</v>
      </c>
      <c r="Y38" s="77"/>
      <c r="Z38" s="76">
        <v>37.9</v>
      </c>
      <c r="AA38" s="77"/>
      <c r="AB38" s="76">
        <v>39.9</v>
      </c>
      <c r="AC38" s="77"/>
      <c r="AD38" s="76">
        <v>35.5</v>
      </c>
      <c r="AE38" s="77"/>
      <c r="AF38" s="76">
        <v>34.700000000000003</v>
      </c>
      <c r="AG38" s="77"/>
      <c r="AH38" s="76">
        <v>35.9</v>
      </c>
      <c r="AI38" s="77"/>
      <c r="AJ38" s="76">
        <v>40.4</v>
      </c>
      <c r="AK38" s="77"/>
      <c r="AL38" s="76">
        <v>36.700000000000003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27.3</v>
      </c>
      <c r="U39" s="91"/>
      <c r="V39" s="90">
        <v>30.3</v>
      </c>
      <c r="W39" s="91"/>
      <c r="X39" s="90">
        <v>26.3</v>
      </c>
      <c r="Y39" s="91"/>
      <c r="Z39" s="90">
        <v>29.5</v>
      </c>
      <c r="AA39" s="91"/>
      <c r="AB39" s="90">
        <v>31.4</v>
      </c>
      <c r="AC39" s="91"/>
      <c r="AD39" s="90">
        <v>28</v>
      </c>
      <c r="AE39" s="91"/>
      <c r="AF39" s="90">
        <v>27.2</v>
      </c>
      <c r="AG39" s="91"/>
      <c r="AH39" s="90">
        <v>28.2</v>
      </c>
      <c r="AI39" s="91"/>
      <c r="AJ39" s="90">
        <v>32.1</v>
      </c>
      <c r="AK39" s="91"/>
      <c r="AL39" s="90">
        <v>29.3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34.657039711191331</v>
      </c>
      <c r="U40" s="128"/>
      <c r="V40" s="127">
        <f>(V36-V37)/V37*100</f>
        <v>32.549019607843128</v>
      </c>
      <c r="W40" s="128"/>
      <c r="X40" s="127">
        <f>(X36-X37)/X37*100</f>
        <v>30.801687763713083</v>
      </c>
      <c r="Y40" s="128"/>
      <c r="Z40" s="127">
        <f>(Z36-Z37)/Z37*100</f>
        <v>28.880866425992796</v>
      </c>
      <c r="AA40" s="128"/>
      <c r="AB40" s="127">
        <f>(AB36-AB37)/AB37*100</f>
        <v>25.742574257425744</v>
      </c>
      <c r="AC40" s="128"/>
      <c r="AD40" s="127">
        <f>(AD36-AD37)/AD37*100</f>
        <v>25.391849529780568</v>
      </c>
      <c r="AE40" s="128"/>
      <c r="AF40" s="127">
        <f>(AF36-AF37)/AF37*100</f>
        <v>26.623376623376622</v>
      </c>
      <c r="AG40" s="128"/>
      <c r="AH40" s="127">
        <f>(AH36-AH37)/AH37*100</f>
        <v>26.517571884984026</v>
      </c>
      <c r="AI40" s="128"/>
      <c r="AJ40" s="127">
        <f>(AJ36-AJ37)/AJ37*100</f>
        <v>26.408450704225356</v>
      </c>
      <c r="AK40" s="128"/>
      <c r="AL40" s="127">
        <f>(AL36-AL37)/AL37*100</f>
        <v>26.190476190476204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33.699633699633694</v>
      </c>
      <c r="U41" s="128"/>
      <c r="V41" s="127">
        <f>(V38-V39)/V39*100</f>
        <v>31.683168316831679</v>
      </c>
      <c r="W41" s="128"/>
      <c r="X41" s="127">
        <f>(X38-X39)/X39*100</f>
        <v>29.657794676806088</v>
      </c>
      <c r="Y41" s="128"/>
      <c r="Z41" s="127">
        <f>(Z38-Z39)/Z39*100</f>
        <v>28.474576271186436</v>
      </c>
      <c r="AA41" s="128"/>
      <c r="AB41" s="127">
        <f>(AB38-AB39)/AB39*100</f>
        <v>27.070063694267514</v>
      </c>
      <c r="AC41" s="128"/>
      <c r="AD41" s="127">
        <f>(AD38-AD39)/AD39*100</f>
        <v>26.785714285714285</v>
      </c>
      <c r="AE41" s="128"/>
      <c r="AF41" s="127">
        <f>(AF38-AF39)/AF39*100</f>
        <v>27.573529411764717</v>
      </c>
      <c r="AG41" s="128"/>
      <c r="AH41" s="127">
        <f>(AH38-AH39)/AH39*100</f>
        <v>27.304964539007091</v>
      </c>
      <c r="AI41" s="128"/>
      <c r="AJ41" s="127">
        <f>(AJ38-AJ39)/AJ39*100</f>
        <v>25.856697819314633</v>
      </c>
      <c r="AK41" s="128"/>
      <c r="AL41" s="127">
        <f>(AL38-AL39)/AL39*100</f>
        <v>25.255972696245742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2">
        <v>44273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34.178336705412512</v>
      </c>
      <c r="U44" s="130"/>
      <c r="V44" s="129">
        <f>(V40+V41)/2</f>
        <v>32.116093962337402</v>
      </c>
      <c r="W44" s="130"/>
      <c r="X44" s="129">
        <f>(X40+X41)/2</f>
        <v>30.229741220259584</v>
      </c>
      <c r="Y44" s="130"/>
      <c r="Z44" s="129">
        <f>(Z40+Z41)/2</f>
        <v>28.677721348589614</v>
      </c>
      <c r="AA44" s="130"/>
      <c r="AB44" s="129">
        <f>(AB40+AB41)/2</f>
        <v>26.406318975846631</v>
      </c>
      <c r="AC44" s="130"/>
      <c r="AD44" s="129">
        <f>(AD40+AD41)/2</f>
        <v>26.088781907747425</v>
      </c>
      <c r="AE44" s="130"/>
      <c r="AF44" s="129">
        <f>(AF40+AF41)/2</f>
        <v>27.098453017570669</v>
      </c>
      <c r="AG44" s="130"/>
      <c r="AH44" s="129">
        <f>(AH40+AH41)/2</f>
        <v>26.911268211995559</v>
      </c>
      <c r="AI44" s="130"/>
      <c r="AJ44" s="129">
        <f>(AJ40+AJ41)/2</f>
        <v>26.132574261769996</v>
      </c>
      <c r="AK44" s="130"/>
      <c r="AL44" s="129">
        <f>(AL40+AL41)/2</f>
        <v>25.723224443360973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36.912603641845514</v>
      </c>
      <c r="U45" s="132"/>
      <c r="V45" s="131">
        <f>V44*V16</f>
        <v>35.970025237817893</v>
      </c>
      <c r="W45" s="132"/>
      <c r="X45" s="131">
        <f>X44*X16</f>
        <v>32.648120517880351</v>
      </c>
      <c r="Y45" s="132"/>
      <c r="Z45" s="131">
        <f>Z44*Z16</f>
        <v>33.266156764363949</v>
      </c>
      <c r="AA45" s="132"/>
      <c r="AB45" s="131">
        <f>AB44*AB16</f>
        <v>31.687582771015954</v>
      </c>
      <c r="AC45" s="132"/>
      <c r="AD45" s="131">
        <f>AD44*AD16</f>
        <v>32.089201746529334</v>
      </c>
      <c r="AE45" s="132"/>
      <c r="AF45" s="131">
        <f>AF44*AF16</f>
        <v>34.144050802139041</v>
      </c>
      <c r="AG45" s="132"/>
      <c r="AH45" s="131">
        <f>AH44*AH16</f>
        <v>34.446423311354316</v>
      </c>
      <c r="AI45" s="132"/>
      <c r="AJ45" s="131">
        <f>AJ44*AJ16</f>
        <v>32.143066341977097</v>
      </c>
      <c r="AK45" s="132"/>
      <c r="AL45" s="131">
        <f>AL44*AL16</f>
        <v>30.867869332033166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21.512603641845516</v>
      </c>
      <c r="U46" s="132"/>
      <c r="V46" s="131">
        <f>V45-V17</f>
        <v>20.070025237817894</v>
      </c>
      <c r="W46" s="132"/>
      <c r="X46" s="131">
        <f>X45-X17</f>
        <v>17.34812051788035</v>
      </c>
      <c r="Y46" s="132"/>
      <c r="Z46" s="131">
        <f>Z45-Z17</f>
        <v>16.766156764363949</v>
      </c>
      <c r="AA46" s="132"/>
      <c r="AB46" s="131">
        <f>AB45-AB17</f>
        <v>14.687582771015954</v>
      </c>
      <c r="AC46" s="132"/>
      <c r="AD46" s="131">
        <f>AD45-AD17</f>
        <v>14.589201746529334</v>
      </c>
      <c r="AE46" s="132"/>
      <c r="AF46" s="131">
        <f>AF45-AF17</f>
        <v>16.744050802139043</v>
      </c>
      <c r="AG46" s="132"/>
      <c r="AH46" s="131">
        <f>AH45-AH17</f>
        <v>17.046423311354317</v>
      </c>
      <c r="AI46" s="132"/>
      <c r="AJ46" s="131">
        <f>AJ45-AJ17</f>
        <v>15.843066341977096</v>
      </c>
      <c r="AK46" s="132"/>
      <c r="AL46" s="131">
        <f>AL45-AL17</f>
        <v>14.267869332033165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21.512603641845516</v>
      </c>
      <c r="U47" s="134"/>
      <c r="V47" s="133">
        <f>T47+V46</f>
        <v>41.58262887966341</v>
      </c>
      <c r="W47" s="134"/>
      <c r="X47" s="133">
        <f>V47+X46</f>
        <v>58.930749397543764</v>
      </c>
      <c r="Y47" s="134"/>
      <c r="Z47" s="133">
        <f>X47+Z46</f>
        <v>75.696906161907719</v>
      </c>
      <c r="AA47" s="134"/>
      <c r="AB47" s="133">
        <f>Z47+AB46</f>
        <v>90.384488932923674</v>
      </c>
      <c r="AC47" s="134"/>
      <c r="AD47" s="133">
        <f>AB47+AD46</f>
        <v>104.973690679453</v>
      </c>
      <c r="AE47" s="134"/>
      <c r="AF47" s="133">
        <f>AD47+AF46</f>
        <v>121.71774148159204</v>
      </c>
      <c r="AG47" s="134"/>
      <c r="AH47" s="133">
        <f>AF47+AH46</f>
        <v>138.76416479294636</v>
      </c>
      <c r="AI47" s="134"/>
      <c r="AJ47" s="133">
        <f>AH47+AJ46</f>
        <v>154.60723113492347</v>
      </c>
      <c r="AK47" s="134"/>
      <c r="AL47" s="133">
        <f>AJ47+AL46</f>
        <v>168.87510046695664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81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38.200000000000003</v>
      </c>
      <c r="U52" s="75"/>
      <c r="V52" s="74">
        <v>39.200000000000003</v>
      </c>
      <c r="W52" s="75"/>
      <c r="X52" s="74">
        <v>33.200000000000003</v>
      </c>
      <c r="Y52" s="75"/>
      <c r="Z52" s="74">
        <v>37.5</v>
      </c>
      <c r="AA52" s="75"/>
      <c r="AB52" s="74">
        <v>32.700000000000003</v>
      </c>
      <c r="AC52" s="75"/>
      <c r="AD52" s="74">
        <v>36.700000000000003</v>
      </c>
      <c r="AE52" s="75"/>
      <c r="AF52" s="74">
        <v>35.4</v>
      </c>
      <c r="AG52" s="75"/>
      <c r="AH52" s="74">
        <v>40.6</v>
      </c>
      <c r="AI52" s="75"/>
      <c r="AJ52" s="74">
        <v>37.6</v>
      </c>
      <c r="AK52" s="75"/>
      <c r="AL52" s="74">
        <v>34.299999999999997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29.2</v>
      </c>
      <c r="U53" s="77"/>
      <c r="V53" s="76">
        <v>29.8</v>
      </c>
      <c r="W53" s="77"/>
      <c r="X53" s="76">
        <v>25.6</v>
      </c>
      <c r="Y53" s="77"/>
      <c r="Z53" s="76">
        <v>29.7</v>
      </c>
      <c r="AA53" s="77"/>
      <c r="AB53" s="76">
        <v>26.1</v>
      </c>
      <c r="AC53" s="77"/>
      <c r="AD53" s="76">
        <v>29.3</v>
      </c>
      <c r="AE53" s="77"/>
      <c r="AF53" s="76">
        <v>28.2</v>
      </c>
      <c r="AG53" s="77"/>
      <c r="AH53" s="76">
        <v>32.4</v>
      </c>
      <c r="AI53" s="77"/>
      <c r="AJ53" s="76">
        <v>30.1</v>
      </c>
      <c r="AK53" s="77"/>
      <c r="AL53" s="76">
        <v>27.5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39.200000000000003</v>
      </c>
      <c r="U54" s="77"/>
      <c r="V54" s="76">
        <v>39.799999999999997</v>
      </c>
      <c r="W54" s="77"/>
      <c r="X54" s="76">
        <v>35.1</v>
      </c>
      <c r="Y54" s="77"/>
      <c r="Z54" s="76">
        <v>40.1</v>
      </c>
      <c r="AA54" s="77"/>
      <c r="AB54" s="76">
        <v>33.6</v>
      </c>
      <c r="AC54" s="77"/>
      <c r="AD54" s="76">
        <v>38.4</v>
      </c>
      <c r="AE54" s="77"/>
      <c r="AF54" s="76">
        <v>37.299999999999997</v>
      </c>
      <c r="AG54" s="77"/>
      <c r="AH54" s="76">
        <v>40.6</v>
      </c>
      <c r="AI54" s="77"/>
      <c r="AJ54" s="76">
        <v>35.299999999999997</v>
      </c>
      <c r="AK54" s="77"/>
      <c r="AL54" s="76">
        <v>35.299999999999997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29.6</v>
      </c>
      <c r="U55" s="91"/>
      <c r="V55" s="90">
        <v>30.6</v>
      </c>
      <c r="W55" s="91"/>
      <c r="X55" s="90">
        <v>27.4</v>
      </c>
      <c r="Y55" s="91"/>
      <c r="Z55" s="90">
        <v>31.1</v>
      </c>
      <c r="AA55" s="91"/>
      <c r="AB55" s="90">
        <v>26.6</v>
      </c>
      <c r="AC55" s="91"/>
      <c r="AD55" s="90">
        <v>30.5</v>
      </c>
      <c r="AE55" s="91"/>
      <c r="AF55" s="90">
        <v>29.3</v>
      </c>
      <c r="AG55" s="91"/>
      <c r="AH55" s="90">
        <v>32</v>
      </c>
      <c r="AI55" s="91"/>
      <c r="AJ55" s="90">
        <v>27.9</v>
      </c>
      <c r="AK55" s="91"/>
      <c r="AL55" s="90">
        <v>28</v>
      </c>
      <c r="AM55" s="102"/>
    </row>
    <row r="56" spans="1:39" ht="18.95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30.82191780821919</v>
      </c>
      <c r="U56" s="128"/>
      <c r="V56" s="127">
        <f>(V52-V53)/V53*100</f>
        <v>31.543624161073829</v>
      </c>
      <c r="W56" s="128"/>
      <c r="X56" s="127">
        <f>(X52-X53)/X53*100</f>
        <v>29.687500000000007</v>
      </c>
      <c r="Y56" s="128"/>
      <c r="Z56" s="127">
        <f>(Z52-Z53)/Z53*100</f>
        <v>26.262626262626267</v>
      </c>
      <c r="AA56" s="128"/>
      <c r="AB56" s="127">
        <f>(AB52-AB53)/AB53*100</f>
        <v>25.287356321839084</v>
      </c>
      <c r="AC56" s="128"/>
      <c r="AD56" s="127">
        <f>(AD52-AD53)/AD53*100</f>
        <v>25.255972696245742</v>
      </c>
      <c r="AE56" s="128"/>
      <c r="AF56" s="127">
        <f>(AF52-AF53)/AF53*100</f>
        <v>25.531914893617021</v>
      </c>
      <c r="AG56" s="128"/>
      <c r="AH56" s="127">
        <f>(AH52-AH53)/AH53*100</f>
        <v>25.308641975308653</v>
      </c>
      <c r="AI56" s="128"/>
      <c r="AJ56" s="127">
        <f>(AJ52-AJ53)/AJ53*100</f>
        <v>24.916943521594686</v>
      </c>
      <c r="AK56" s="128"/>
      <c r="AL56" s="127">
        <f>(AL52-AL53)/AL53*100</f>
        <v>24.727272727272716</v>
      </c>
      <c r="AM56" s="128"/>
    </row>
    <row r="57" spans="1:39" ht="18.95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32.432432432432435</v>
      </c>
      <c r="U57" s="128"/>
      <c r="V57" s="127">
        <f>(V54-V55)/V55*100</f>
        <v>30.065359477124165</v>
      </c>
      <c r="W57" s="128"/>
      <c r="X57" s="127">
        <f>(X54-X55)/X55*100</f>
        <v>28.102189781021909</v>
      </c>
      <c r="Y57" s="128"/>
      <c r="Z57" s="127">
        <f>(Z54-Z55)/Z55*100</f>
        <v>28.938906752411576</v>
      </c>
      <c r="AA57" s="128"/>
      <c r="AB57" s="127">
        <f>(AB54-AB55)/AB55*100</f>
        <v>26.315789473684209</v>
      </c>
      <c r="AC57" s="128"/>
      <c r="AD57" s="127">
        <f>(AD54-AD55)/AD55*100</f>
        <v>25.901639344262289</v>
      </c>
      <c r="AE57" s="128"/>
      <c r="AF57" s="127">
        <f>(AF54-AF55)/AF55*100</f>
        <v>27.303754266211595</v>
      </c>
      <c r="AG57" s="128"/>
      <c r="AH57" s="127">
        <f>(AH54-AH55)/AH55*100</f>
        <v>26.875000000000004</v>
      </c>
      <c r="AI57" s="128"/>
      <c r="AJ57" s="127">
        <f>(AJ54-AJ55)/AJ55*100</f>
        <v>26.523297491039422</v>
      </c>
      <c r="AK57" s="128"/>
      <c r="AL57" s="127">
        <f>(AL54-AL55)/AL55*100</f>
        <v>26.071428571428562</v>
      </c>
      <c r="AM57" s="128"/>
    </row>
    <row r="58" spans="1:39" ht="18.95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95" customHeight="1" thickBot="1">
      <c r="A59" s="112">
        <v>44283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95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31.627175120325813</v>
      </c>
      <c r="U60" s="130"/>
      <c r="V60" s="129">
        <f>(V56+V57)/2</f>
        <v>30.804491819098999</v>
      </c>
      <c r="W60" s="130"/>
      <c r="X60" s="129">
        <f>(X56+X57)/2</f>
        <v>28.89484489051096</v>
      </c>
      <c r="Y60" s="130"/>
      <c r="Z60" s="129">
        <f>(Z56+Z57)/2</f>
        <v>27.600766507518919</v>
      </c>
      <c r="AA60" s="130"/>
      <c r="AB60" s="129">
        <f>(AB56+AB57)/2</f>
        <v>25.801572897761645</v>
      </c>
      <c r="AC60" s="130"/>
      <c r="AD60" s="129">
        <f>(AD56+AD57)/2</f>
        <v>25.578806020254014</v>
      </c>
      <c r="AE60" s="130"/>
      <c r="AF60" s="129">
        <f>(AF56+AF57)/2</f>
        <v>26.417834579914306</v>
      </c>
      <c r="AG60" s="130"/>
      <c r="AH60" s="129">
        <f>(AH56+AH57)/2</f>
        <v>26.09182098765433</v>
      </c>
      <c r="AI60" s="130"/>
      <c r="AJ60" s="129">
        <f>(AJ56+AJ57)/2</f>
        <v>25.720120506317052</v>
      </c>
      <c r="AK60" s="130"/>
      <c r="AL60" s="129">
        <f>(AL56+AL57)/2</f>
        <v>25.399350649350637</v>
      </c>
      <c r="AM60" s="130"/>
    </row>
    <row r="61" spans="1:39" ht="18.95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34.157349129951882</v>
      </c>
      <c r="U61" s="132"/>
      <c r="V61" s="131">
        <f>V60*V16</f>
        <v>34.501030837390886</v>
      </c>
      <c r="W61" s="132"/>
      <c r="X61" s="131">
        <f>X60*X16</f>
        <v>31.20643248175184</v>
      </c>
      <c r="Y61" s="132"/>
      <c r="Z61" s="131">
        <f>Z60*Z16</f>
        <v>32.016889148721944</v>
      </c>
      <c r="AA61" s="132"/>
      <c r="AB61" s="131">
        <f>AB60*AB16</f>
        <v>30.961887477313972</v>
      </c>
      <c r="AC61" s="132"/>
      <c r="AD61" s="131">
        <f>AD60*AD16</f>
        <v>31.461931404912438</v>
      </c>
      <c r="AE61" s="132"/>
      <c r="AF61" s="131">
        <f>AF60*AF16</f>
        <v>33.286471570692022</v>
      </c>
      <c r="AG61" s="132"/>
      <c r="AH61" s="131">
        <f>AH60*AH16</f>
        <v>33.397530864197542</v>
      </c>
      <c r="AI61" s="132"/>
      <c r="AJ61" s="131">
        <f>AJ60*AJ16</f>
        <v>31.635748222769973</v>
      </c>
      <c r="AK61" s="132"/>
      <c r="AL61" s="131">
        <f>AL60*AL16</f>
        <v>30.479220779220764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18.757349129951884</v>
      </c>
      <c r="U62" s="132"/>
      <c r="V62" s="131">
        <f>V61-V17</f>
        <v>18.601030837390887</v>
      </c>
      <c r="W62" s="132"/>
      <c r="X62" s="131">
        <f>X61-X17</f>
        <v>15.906432481751839</v>
      </c>
      <c r="Y62" s="132"/>
      <c r="Z62" s="131">
        <f>Z61-Z17</f>
        <v>15.516889148721944</v>
      </c>
      <c r="AA62" s="132"/>
      <c r="AB62" s="131">
        <f>AB61-AB17</f>
        <v>13.961887477313972</v>
      </c>
      <c r="AC62" s="132"/>
      <c r="AD62" s="131">
        <f>AD61-AD17</f>
        <v>13.961931404912438</v>
      </c>
      <c r="AE62" s="132"/>
      <c r="AF62" s="131">
        <f>AF61-AF17</f>
        <v>15.886471570692024</v>
      </c>
      <c r="AG62" s="132"/>
      <c r="AH62" s="131">
        <f>AH61-AH17</f>
        <v>15.997530864197543</v>
      </c>
      <c r="AI62" s="132"/>
      <c r="AJ62" s="131">
        <f>AJ61-AJ17</f>
        <v>15.335748222769972</v>
      </c>
      <c r="AK62" s="132"/>
      <c r="AL62" s="131">
        <f>AL61-AL17</f>
        <v>13.879220779220763</v>
      </c>
      <c r="AM62" s="132"/>
    </row>
    <row r="63" spans="1:39" ht="18.95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18.757349129951884</v>
      </c>
      <c r="U63" s="134"/>
      <c r="V63" s="133">
        <f>T63+V62</f>
        <v>37.358379967342771</v>
      </c>
      <c r="W63" s="134"/>
      <c r="X63" s="133">
        <f>V63+X62</f>
        <v>53.264812449094606</v>
      </c>
      <c r="Y63" s="134"/>
      <c r="Z63" s="133">
        <f>X63+Z62</f>
        <v>68.78170159781655</v>
      </c>
      <c r="AA63" s="134"/>
      <c r="AB63" s="133">
        <f>Z63+AB62</f>
        <v>82.743589075130529</v>
      </c>
      <c r="AC63" s="134"/>
      <c r="AD63" s="133">
        <f>AB63+AD62</f>
        <v>96.705520480042964</v>
      </c>
      <c r="AE63" s="134"/>
      <c r="AF63" s="133">
        <f>AD63+AF62</f>
        <v>112.59199205073499</v>
      </c>
      <c r="AG63" s="134"/>
      <c r="AH63" s="133">
        <f>AF63+AH62</f>
        <v>128.58952291493253</v>
      </c>
      <c r="AI63" s="134"/>
      <c r="AJ63" s="133">
        <f>AH63+AJ62</f>
        <v>143.92527113770251</v>
      </c>
      <c r="AK63" s="134"/>
      <c r="AL63" s="133">
        <f>AJ63+AL62</f>
        <v>157.80449191692327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42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/>
      <c r="D70" s="157"/>
      <c r="E70" s="157"/>
      <c r="F70" s="157" t="s">
        <v>45</v>
      </c>
      <c r="G70" s="157" t="s">
        <v>54</v>
      </c>
      <c r="H70" s="157" t="s">
        <v>55</v>
      </c>
      <c r="I70" s="157" t="s">
        <v>56</v>
      </c>
      <c r="J70" s="157" t="s">
        <v>57</v>
      </c>
      <c r="K70" s="157" t="s">
        <v>58</v>
      </c>
      <c r="L70" s="157" t="s">
        <v>58</v>
      </c>
      <c r="M70" s="157" t="s">
        <v>59</v>
      </c>
      <c r="N70" s="159" t="s">
        <v>89</v>
      </c>
      <c r="O70" s="160"/>
      <c r="P70" s="147" t="s">
        <v>60</v>
      </c>
      <c r="Q70" s="147" t="s">
        <v>61</v>
      </c>
      <c r="R70" s="147" t="s">
        <v>66</v>
      </c>
      <c r="S70" s="147" t="s">
        <v>67</v>
      </c>
      <c r="T70" s="147" t="s">
        <v>68</v>
      </c>
      <c r="U70" s="147" t="s">
        <v>69</v>
      </c>
      <c r="V70" s="147" t="s">
        <v>70</v>
      </c>
      <c r="W70" s="147" t="s">
        <v>71</v>
      </c>
      <c r="X70" s="147" t="s">
        <v>72</v>
      </c>
      <c r="Y70" s="147" t="s">
        <v>73</v>
      </c>
      <c r="Z70" s="153" t="s">
        <v>85</v>
      </c>
      <c r="AA70" s="154"/>
      <c r="AB70" s="147" t="s">
        <v>74</v>
      </c>
      <c r="AC70" s="147" t="s">
        <v>62</v>
      </c>
      <c r="AD70" s="147" t="s">
        <v>43</v>
      </c>
      <c r="AE70" s="147" t="s">
        <v>44</v>
      </c>
      <c r="AF70" s="147" t="s">
        <v>45</v>
      </c>
      <c r="AG70" s="147" t="s">
        <v>46</v>
      </c>
      <c r="AH70" s="147" t="s">
        <v>47</v>
      </c>
      <c r="AI70" s="147" t="s">
        <v>48</v>
      </c>
      <c r="AJ70" s="147" t="s">
        <v>49</v>
      </c>
      <c r="AK70" s="147" t="s">
        <v>50</v>
      </c>
      <c r="AL70" s="149" t="s">
        <v>87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62</v>
      </c>
      <c r="G72" s="157"/>
      <c r="H72" s="157"/>
      <c r="I72" s="157"/>
      <c r="J72" s="157" t="s">
        <v>59</v>
      </c>
      <c r="K72" s="157" t="s">
        <v>63</v>
      </c>
      <c r="L72" s="157"/>
      <c r="M72" s="157" t="s">
        <v>64</v>
      </c>
      <c r="N72" s="159" t="s">
        <v>65</v>
      </c>
      <c r="O72" s="160"/>
      <c r="P72" s="157"/>
      <c r="Q72" s="157"/>
      <c r="R72" s="157"/>
      <c r="S72" s="157" t="s">
        <v>68</v>
      </c>
      <c r="T72" s="157" t="s">
        <v>75</v>
      </c>
      <c r="U72" s="157"/>
      <c r="V72" s="157"/>
      <c r="W72" s="157" t="s">
        <v>76</v>
      </c>
      <c r="X72" s="157" t="s">
        <v>77</v>
      </c>
      <c r="Y72" s="157" t="s">
        <v>78</v>
      </c>
      <c r="Z72" s="159" t="s">
        <v>65</v>
      </c>
      <c r="AA72" s="160"/>
      <c r="AB72" s="147" t="s">
        <v>79</v>
      </c>
      <c r="AC72" s="147" t="s">
        <v>80</v>
      </c>
      <c r="AD72" s="147"/>
      <c r="AE72" s="147"/>
      <c r="AF72" s="147" t="s">
        <v>51</v>
      </c>
      <c r="AG72" s="147" t="s">
        <v>52</v>
      </c>
      <c r="AH72" s="147" t="s">
        <v>53</v>
      </c>
      <c r="AI72" s="147"/>
      <c r="AJ72" s="147"/>
      <c r="AK72" s="147"/>
      <c r="AL72" s="149" t="s">
        <v>86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88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березень</vt:lpstr>
      <vt:lpstr>березень!Область_печати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2021-04-07T11:52:03Z</dcterms:modified>
</cp:coreProperties>
</file>