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<sst xmlns="http://schemas.openxmlformats.org/spreadsheetml/2006/main" count="125" uniqueCount="76">
  <si>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</si>
  <si>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</si>
  <si>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</si>
  <si>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</si>
  <si>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</si>
  <si>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</si>
  <si>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</si>
  <si>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</si>
  <si>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</si>
  <si>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</si>
  <si>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</si>
  <si>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</si>
  <si>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</si>
  <si>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</si>
  <si>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</si>
  <si>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</si>
  <si>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</si>
  <si>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</si>
  <si>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</si>
  <si>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</si>
  <si>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</si>
  <si>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</si>
  <si>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</si>
  <si>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</si>
  <si>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</si>
  <si>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</si>
  <si>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</si>
  <si>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</si>
  <si>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</si>
  <si>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</si>
  <si>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</si>
  <si>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</si>
  <si>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</si>
  <si>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</si>
  <si>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</si>
  <si>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</si>
  <si>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</si>
  <si>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</si>
  <si>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</si>
  <si>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</si>
  <si>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</si>
  <si>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</si>
  <si>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</si>
  <si>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</si>
  <si>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</si>
  <si>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</si>
  <si>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</si>
  <si>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</si>
  <si>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23.0</t>
  </si>
  <si>
    <t>22.5</t>
  </si>
  <si>
    <t>21.6</t>
  </si>
  <si>
    <t>19.7</t>
  </si>
  <si>
    <t>19.6</t>
  </si>
  <si>
    <t>20.1</t>
  </si>
  <si>
    <t>20.4</t>
  </si>
  <si>
    <t>23.1</t>
  </si>
  <si>
    <t>23.6</t>
  </si>
  <si>
    <t>24.3</t>
  </si>
  <si>
    <t>21.8</t>
  </si>
  <si>
    <t>повітря,  °С</t>
  </si>
  <si>
    <t>Сума</t>
  </si>
  <si>
    <t>11.8</t>
  </si>
  <si>
    <t>0.4</t>
  </si>
  <si>
    <t>1.5</t>
  </si>
  <si>
    <t>12.9</t>
  </si>
  <si>
    <t>3.1</t>
  </si>
  <si>
    <t>0.7</t>
  </si>
  <si>
    <t>30.4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</si>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</sst>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15" sqref="AQ1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5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23.2</v>
      </c>
      <c r="U20" s="57"/>
      <c r="V20" s="58">
        <v>22.2</v>
      </c>
      <c r="W20" s="57"/>
      <c r="X20" s="58">
        <v>27.1</v>
      </c>
      <c r="Y20" s="57"/>
      <c r="Z20" s="58">
        <v>26.1</v>
      </c>
      <c r="AA20" s="57"/>
      <c r="AB20" s="58">
        <v>29.2</v>
      </c>
      <c r="AC20" s="57"/>
      <c r="AD20" s="58">
        <v>28</v>
      </c>
      <c r="AE20" s="57"/>
      <c r="AF20" s="58">
        <v>26.7</v>
      </c>
      <c r="AG20" s="57"/>
      <c r="AH20" s="58">
        <v>32.6</v>
      </c>
      <c r="AI20" s="57"/>
      <c r="AJ20" s="58">
        <v>33.9</v>
      </c>
      <c r="AK20" s="57"/>
      <c r="AL20" s="58">
        <v>33.5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19.399999999999999</v>
      </c>
      <c r="U21" s="69"/>
      <c r="V21" s="70">
        <v>18.3</v>
      </c>
      <c r="W21" s="69"/>
      <c r="X21" s="70">
        <v>22.4</v>
      </c>
      <c r="Y21" s="69"/>
      <c r="Z21" s="70">
        <v>21.6</v>
      </c>
      <c r="AA21" s="69"/>
      <c r="AB21" s="70">
        <v>24</v>
      </c>
      <c r="AC21" s="69"/>
      <c r="AD21" s="70">
        <v>22.9</v>
      </c>
      <c r="AE21" s="69"/>
      <c r="AF21" s="70">
        <v>21.9</v>
      </c>
      <c r="AG21" s="69"/>
      <c r="AH21" s="70">
        <v>26.7</v>
      </c>
      <c r="AI21" s="69"/>
      <c r="AJ21" s="70">
        <v>27.6</v>
      </c>
      <c r="AK21" s="69"/>
      <c r="AL21" s="70">
        <v>27.4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22.2</v>
      </c>
      <c r="U22" s="69"/>
      <c r="V22" s="70">
        <v>23.5</v>
      </c>
      <c r="W22" s="69"/>
      <c r="X22" s="70">
        <v>25.4</v>
      </c>
      <c r="Y22" s="69"/>
      <c r="Z22" s="70">
        <v>26.5</v>
      </c>
      <c r="AA22" s="69"/>
      <c r="AB22" s="70">
        <v>26.7</v>
      </c>
      <c r="AC22" s="69"/>
      <c r="AD22" s="70">
        <v>31.5</v>
      </c>
      <c r="AE22" s="69"/>
      <c r="AF22" s="70">
        <v>32.5</v>
      </c>
      <c r="AG22" s="69"/>
      <c r="AH22" s="70">
        <v>35.6</v>
      </c>
      <c r="AI22" s="69"/>
      <c r="AJ22" s="70">
        <v>32</v>
      </c>
      <c r="AK22" s="69"/>
      <c r="AL22" s="70">
        <v>34.200000000000003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18.600000000000001</v>
      </c>
      <c r="U23" s="75"/>
      <c r="V23" s="76">
        <v>19.399999999999999</v>
      </c>
      <c r="W23" s="75"/>
      <c r="X23" s="76">
        <v>21</v>
      </c>
      <c r="Y23" s="75"/>
      <c r="Z23" s="76">
        <v>21.9</v>
      </c>
      <c r="AA23" s="75"/>
      <c r="AB23" s="76">
        <v>22</v>
      </c>
      <c r="AC23" s="75"/>
      <c r="AD23" s="76">
        <v>25.8</v>
      </c>
      <c r="AE23" s="75"/>
      <c r="AF23" s="76">
        <v>26.7</v>
      </c>
      <c r="AG23" s="75"/>
      <c r="AH23" s="76">
        <v>29.2</v>
      </c>
      <c r="AI23" s="75"/>
      <c r="AJ23" s="76">
        <v>26.1</v>
      </c>
      <c r="AK23" s="75"/>
      <c r="AL23" s="76">
        <v>28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19.587628865979386</v>
      </c>
      <c r="U24" s="82"/>
      <c r="V24" s="81">
        <f>(V20-V21)/V21*100</f>
        <v>21.311475409836056</v>
      </c>
      <c r="W24" s="82"/>
      <c r="X24" s="81">
        <f>(X20-X21)/X21*100</f>
        <v>20.982142857142872</v>
      </c>
      <c r="Y24" s="82"/>
      <c r="Z24" s="81">
        <f>(Z20-Z21)/Z21*100</f>
        <v>20.833333333333332</v>
      </c>
      <c r="AA24" s="82"/>
      <c r="AB24" s="81">
        <f>(AB20-AB21)/AB21*100</f>
        <v>21.666666666666664</v>
      </c>
      <c r="AC24" s="82"/>
      <c r="AD24" s="81">
        <f>(AD20-AD21)/AD21*100</f>
        <v>22.270742358078611</v>
      </c>
      <c r="AE24" s="82"/>
      <c r="AF24" s="81">
        <f>(AF20-AF21)/AF21*100</f>
        <v>21.917808219178088</v>
      </c>
      <c r="AG24" s="82"/>
      <c r="AH24" s="81">
        <f>(AH20-AH21)/AH21*100</f>
        <v>22.097378277153567</v>
      </c>
      <c r="AI24" s="82"/>
      <c r="AJ24" s="81">
        <f>(AJ20-AJ21)/AJ21*100</f>
        <v>22.826086956521728</v>
      </c>
      <c r="AK24" s="82"/>
      <c r="AL24" s="81">
        <f>(AL20-AL21)/AL21*100</f>
        <v>22.262773722627742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19.354838709677409</v>
      </c>
      <c r="U25" s="82"/>
      <c r="V25" s="81">
        <f>(V22-V23)/V23*100</f>
        <v>21.134020618556708</v>
      </c>
      <c r="W25" s="82"/>
      <c r="X25" s="81">
        <f>(X22-X23)/X23*100</f>
        <v>20.952380952380945</v>
      </c>
      <c r="Y25" s="82"/>
      <c r="Z25" s="81">
        <f>(Z22-Z23)/Z23*100</f>
        <v>21.00456621004567</v>
      </c>
      <c r="AA25" s="82"/>
      <c r="AB25" s="81">
        <f>(AB22-AB23)/AB23*100</f>
        <v>21.36363636363636</v>
      </c>
      <c r="AC25" s="82"/>
      <c r="AD25" s="81">
        <f>(AD22-AD23)/AD23*100</f>
        <v>22.09302325581395</v>
      </c>
      <c r="AE25" s="82"/>
      <c r="AF25" s="81">
        <f>(AF22-AF23)/AF23*100</f>
        <v>21.722846441947567</v>
      </c>
      <c r="AG25" s="82"/>
      <c r="AH25" s="81">
        <f>(AH22-AH23)/AH23*100</f>
        <v>21.917808219178088</v>
      </c>
      <c r="AI25" s="82"/>
      <c r="AJ25" s="81">
        <f>(AJ22-AJ23)/AJ23*100</f>
        <v>22.605363984674323</v>
      </c>
      <c r="AK25" s="82"/>
      <c r="AL25" s="81">
        <f>(AL22-AL23)/AL23*100</f>
        <v>22.142857142857153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44385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19.471233787828396</v>
      </c>
      <c r="U28" s="95"/>
      <c r="V28" s="94">
        <f>(V24+V25)/2</f>
        <v>21.222748014196384</v>
      </c>
      <c r="W28" s="95"/>
      <c r="X28" s="94">
        <f>(X24+X25)/2</f>
        <v>20.967261904761909</v>
      </c>
      <c r="Y28" s="95"/>
      <c r="Z28" s="94">
        <f>(Z24+Z25)/2</f>
        <v>20.918949771689501</v>
      </c>
      <c r="AA28" s="95"/>
      <c r="AB28" s="94">
        <f>(AB24+AB25)/2</f>
        <v>21.515151515151512</v>
      </c>
      <c r="AC28" s="95"/>
      <c r="AD28" s="94">
        <f>(AD24+AD25)/2</f>
        <v>22.18188280694628</v>
      </c>
      <c r="AE28" s="95"/>
      <c r="AF28" s="94">
        <f>(AF24+AF25)/2</f>
        <v>21.820327330562826</v>
      </c>
      <c r="AG28" s="95"/>
      <c r="AH28" s="94">
        <f>(AH24+AH25)/2</f>
        <v>22.007593248165826</v>
      </c>
      <c r="AI28" s="95"/>
      <c r="AJ28" s="94">
        <f>(AJ24+AJ25)/2</f>
        <v>22.715725470598024</v>
      </c>
      <c r="AK28" s="95"/>
      <c r="AL28" s="94">
        <f>(AL24+AL25)/2</f>
        <v>22.202815432742447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24.144329896907212</v>
      </c>
      <c r="U29" s="99"/>
      <c r="V29" s="98">
        <f>V28*V16</f>
        <v>27.165117458171373</v>
      </c>
      <c r="W29" s="99"/>
      <c r="X29" s="98">
        <f>X28*X16</f>
        <v>28.09613095238096</v>
      </c>
      <c r="Y29" s="99"/>
      <c r="Z29" s="98">
        <f>Z28*Z16</f>
        <v>32.215182648401836</v>
      </c>
      <c r="AA29" s="99"/>
      <c r="AB29" s="98">
        <f>AB28*AB16</f>
        <v>33.133333333333326</v>
      </c>
      <c r="AC29" s="99"/>
      <c r="AD29" s="98">
        <f>AD28*AD16</f>
        <v>34.160099522697273</v>
      </c>
      <c r="AE29" s="99"/>
      <c r="AF29" s="98">
        <f>AF28*AF16</f>
        <v>33.166897542455494</v>
      </c>
      <c r="AG29" s="99"/>
      <c r="AH29" s="98">
        <f>AH28*AH16</f>
        <v>34.331845467138692</v>
      </c>
      <c r="AI29" s="99"/>
      <c r="AJ29" s="98">
        <f>AJ28*AJ16</f>
        <v>35.209374479426934</v>
      </c>
      <c r="AK29" s="99"/>
      <c r="AL29" s="98">
        <f>AL28*AL16</f>
        <v>34.192335766423369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15.144329896907212</v>
      </c>
      <c r="U30" s="99"/>
      <c r="V30" s="98">
        <f>V29-V17</f>
        <v>17.165117458171373</v>
      </c>
      <c r="W30" s="99"/>
      <c r="X30" s="98">
        <f>X29-X17</f>
        <v>17.09613095238096</v>
      </c>
      <c r="Y30" s="99"/>
      <c r="Z30" s="98">
        <f>Z29-Z17</f>
        <v>17.215182648401836</v>
      </c>
      <c r="AA30" s="99"/>
      <c r="AB30" s="98">
        <f>AB29-AB17</f>
        <v>17.133333333333326</v>
      </c>
      <c r="AC30" s="99"/>
      <c r="AD30" s="98">
        <f>AD29-AD17</f>
        <v>18.160099522697273</v>
      </c>
      <c r="AE30" s="99"/>
      <c r="AF30" s="98">
        <f>AF29-AF17</f>
        <v>17.166897542455494</v>
      </c>
      <c r="AG30" s="99"/>
      <c r="AH30" s="98">
        <f>AH29-AH17</f>
        <v>18.331845467138692</v>
      </c>
      <c r="AI30" s="99"/>
      <c r="AJ30" s="98">
        <f>AJ29-AJ17</f>
        <v>18.209374479426934</v>
      </c>
      <c r="AK30" s="99"/>
      <c r="AL30" s="98">
        <f>AL29-AL17</f>
        <v>18.192335766423369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15.144329896907212</v>
      </c>
      <c r="U31" s="104"/>
      <c r="V31" s="103">
        <f>T31+V30</f>
        <v>32.309447355078589</v>
      </c>
      <c r="W31" s="104"/>
      <c r="X31" s="103">
        <f>V31+X30</f>
        <v>49.40557830745955</v>
      </c>
      <c r="Y31" s="104"/>
      <c r="Z31" s="103">
        <f>X31+Z30</f>
        <v>66.620760955861385</v>
      </c>
      <c r="AA31" s="104"/>
      <c r="AB31" s="103">
        <f>Z31+AB30</f>
        <v>83.754094289194711</v>
      </c>
      <c r="AC31" s="104"/>
      <c r="AD31" s="103">
        <f>AB31+AD30</f>
        <v>101.91419381189198</v>
      </c>
      <c r="AE31" s="104"/>
      <c r="AF31" s="103">
        <f>AD31+AF30</f>
        <v>119.08109135434748</v>
      </c>
      <c r="AG31" s="104"/>
      <c r="AH31" s="103">
        <f>AF31+AH30</f>
        <v>137.41293682148617</v>
      </c>
      <c r="AI31" s="104"/>
      <c r="AJ31" s="103">
        <f>AH31+AJ30</f>
        <v>155.62231130091311</v>
      </c>
      <c r="AK31" s="104"/>
      <c r="AL31" s="103">
        <f>AJ31+AL30</f>
        <v>173.81464706733647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68"/>
      <c r="U36" s="69"/>
      <c r="V36" s="70"/>
      <c r="W36" s="69"/>
      <c r="X36" s="70"/>
      <c r="Y36" s="69"/>
      <c r="Z36" s="70"/>
      <c r="AA36" s="69"/>
      <c r="AB36" s="70"/>
      <c r="AC36" s="69"/>
      <c r="AD36" s="70"/>
      <c r="AE36" s="69"/>
      <c r="AF36" s="70"/>
      <c r="AG36" s="69"/>
      <c r="AH36" s="70"/>
      <c r="AI36" s="69"/>
      <c r="AJ36" s="70"/>
      <c r="AK36" s="69"/>
      <c r="AL36" s="70"/>
      <c r="AM36" s="71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thickBot="1" x14ac:dyDescent="0.3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74"/>
      <c r="U38" s="75"/>
      <c r="V38" s="76"/>
      <c r="W38" s="75"/>
      <c r="X38" s="76"/>
      <c r="Y38" s="75"/>
      <c r="Z38" s="76"/>
      <c r="AA38" s="75"/>
      <c r="AB38" s="76"/>
      <c r="AC38" s="75"/>
      <c r="AD38" s="76"/>
      <c r="AE38" s="75"/>
      <c r="AF38" s="76"/>
      <c r="AG38" s="75"/>
      <c r="AH38" s="76"/>
      <c r="AI38" s="75"/>
      <c r="AJ38" s="76"/>
      <c r="AK38" s="75"/>
      <c r="AL38" s="76"/>
      <c r="AM38" s="77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/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 t="e">
        <f>(T40+T41)/2</f>
        <v>#DIV/0!</v>
      </c>
      <c r="U44" s="116"/>
      <c r="V44" s="115" t="e">
        <f>(V40+V41)/2</f>
        <v>#DIV/0!</v>
      </c>
      <c r="W44" s="116"/>
      <c r="X44" s="115" t="e">
        <f>(X40+X41)/2</f>
        <v>#DIV/0!</v>
      </c>
      <c r="Y44" s="116"/>
      <c r="Z44" s="115" t="e">
        <f>(Z40+Z41)/2</f>
        <v>#DIV/0!</v>
      </c>
      <c r="AA44" s="116"/>
      <c r="AB44" s="115" t="e">
        <f>(AB40+AB41)/2</f>
        <v>#DIV/0!</v>
      </c>
      <c r="AC44" s="116"/>
      <c r="AD44" s="115" t="e">
        <f>(AD40+AD41)/2</f>
        <v>#DIV/0!</v>
      </c>
      <c r="AE44" s="116"/>
      <c r="AF44" s="115" t="e">
        <f>(AF40+AF41)/2</f>
        <v>#DIV/0!</v>
      </c>
      <c r="AG44" s="116"/>
      <c r="AH44" s="115" t="e">
        <f>(AH40+AH41)/2</f>
        <v>#DIV/0!</v>
      </c>
      <c r="AI44" s="116"/>
      <c r="AJ44" s="115" t="e">
        <f>(AJ40+AJ41)/2</f>
        <v>#DIV/0!</v>
      </c>
      <c r="AK44" s="116"/>
      <c r="AL44" s="115" t="e">
        <f>(AL40+AL41)/2</f>
        <v>#DIV/0!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 t="e">
        <f>T44*T16</f>
        <v>#DIV/0!</v>
      </c>
      <c r="U45" s="118"/>
      <c r="V45" s="117" t="e">
        <f>V44*V16</f>
        <v>#DIV/0!</v>
      </c>
      <c r="W45" s="118"/>
      <c r="X45" s="117" t="e">
        <f>X44*X16</f>
        <v>#DIV/0!</v>
      </c>
      <c r="Y45" s="118"/>
      <c r="Z45" s="117" t="e">
        <f>Z44*Z16</f>
        <v>#DIV/0!</v>
      </c>
      <c r="AA45" s="118"/>
      <c r="AB45" s="117" t="e">
        <f>AB44*AB16</f>
        <v>#DIV/0!</v>
      </c>
      <c r="AC45" s="118"/>
      <c r="AD45" s="117" t="e">
        <f>AD44*AD16</f>
        <v>#DIV/0!</v>
      </c>
      <c r="AE45" s="118"/>
      <c r="AF45" s="117" t="e">
        <f>AF44*AF16</f>
        <v>#DIV/0!</v>
      </c>
      <c r="AG45" s="118"/>
      <c r="AH45" s="117" t="e">
        <f>AH44*AH16</f>
        <v>#DIV/0!</v>
      </c>
      <c r="AI45" s="118"/>
      <c r="AJ45" s="117" t="e">
        <f>AJ44*AJ16</f>
        <v>#DIV/0!</v>
      </c>
      <c r="AK45" s="118"/>
      <c r="AL45" s="117" t="e">
        <f>AL44*AL16</f>
        <v>#DIV/0!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 t="e">
        <f>T45-T17</f>
        <v>#DIV/0!</v>
      </c>
      <c r="U46" s="118"/>
      <c r="V46" s="117" t="e">
        <f>V45-V17</f>
        <v>#DIV/0!</v>
      </c>
      <c r="W46" s="118"/>
      <c r="X46" s="117" t="e">
        <f>X45-X17</f>
        <v>#DIV/0!</v>
      </c>
      <c r="Y46" s="118"/>
      <c r="Z46" s="117" t="e">
        <f>Z45-Z17</f>
        <v>#DIV/0!</v>
      </c>
      <c r="AA46" s="118"/>
      <c r="AB46" s="117" t="e">
        <f>AB45-AB17</f>
        <v>#DIV/0!</v>
      </c>
      <c r="AC46" s="118"/>
      <c r="AD46" s="117" t="e">
        <f>AD45-AD17</f>
        <v>#DIV/0!</v>
      </c>
      <c r="AE46" s="118"/>
      <c r="AF46" s="117" t="e">
        <f>AF45-AF17</f>
        <v>#DIV/0!</v>
      </c>
      <c r="AG46" s="118"/>
      <c r="AH46" s="117" t="e">
        <f>AH45-AH17</f>
        <v>#DIV/0!</v>
      </c>
      <c r="AI46" s="118"/>
      <c r="AJ46" s="117" t="e">
        <f>AJ45-AJ17</f>
        <v>#DIV/0!</v>
      </c>
      <c r="AK46" s="118"/>
      <c r="AL46" s="117" t="e">
        <f>AL45-AL17</f>
        <v>#DIV/0!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 t="e">
        <f>T46</f>
        <v>#DIV/0!</v>
      </c>
      <c r="U47" s="120"/>
      <c r="V47" s="119" t="e">
        <f>T47+V46</f>
        <v>#DIV/0!</v>
      </c>
      <c r="W47" s="120"/>
      <c r="X47" s="119" t="e">
        <f>V47+X46</f>
        <v>#DIV/0!</v>
      </c>
      <c r="Y47" s="120"/>
      <c r="Z47" s="119" t="e">
        <f>X47+Z46</f>
        <v>#DIV/0!</v>
      </c>
      <c r="AA47" s="120"/>
      <c r="AB47" s="119" t="e">
        <f>Z47+AB46</f>
        <v>#DIV/0!</v>
      </c>
      <c r="AC47" s="120"/>
      <c r="AD47" s="119" t="e">
        <f>AB47+AD46</f>
        <v>#DIV/0!</v>
      </c>
      <c r="AE47" s="120"/>
      <c r="AF47" s="119" t="e">
        <f>AD47+AF46</f>
        <v>#DIV/0!</v>
      </c>
      <c r="AG47" s="120"/>
      <c r="AH47" s="119" t="e">
        <f>AF47+AH46</f>
        <v>#DIV/0!</v>
      </c>
      <c r="AI47" s="120"/>
      <c r="AJ47" s="119" t="e">
        <f>AH47+AJ46</f>
        <v>#DIV/0!</v>
      </c>
      <c r="AK47" s="120"/>
      <c r="AL47" s="119" t="e">
        <f>AJ47+AL46</f>
        <v>#DIV/0!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59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60</v>
      </c>
      <c r="B72" s="129"/>
      <c r="C72" s="140"/>
      <c r="D72" s="140" t="s">
        <v>61</v>
      </c>
      <c r="E72" s="140"/>
      <c r="F72" s="140" t="s">
        <v>62</v>
      </c>
      <c r="G72" s="140"/>
      <c r="H72" s="140" t="s">
        <v>63</v>
      </c>
      <c r="I72" s="140" t="s">
        <v>64</v>
      </c>
      <c r="J72" s="140" t="s">
        <v>65</v>
      </c>
      <c r="K72" s="140" t="s">
        <v>66</v>
      </c>
      <c r="L72" s="140"/>
      <c r="M72" s="140"/>
      <c r="N72" s="141" t="s">
        <v>67</v>
      </c>
      <c r="O72" s="142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1"/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68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69</v>
      </c>
      <c r="D77" s="152"/>
      <c r="E77" s="153" t="s">
        <v>70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71</v>
      </c>
      <c r="U77" s="16"/>
      <c r="V77" s="16"/>
      <c r="W77" s="16"/>
      <c r="X77" s="16"/>
      <c r="Y77" s="16"/>
      <c r="Z77" s="16"/>
      <c r="AA77" s="155"/>
      <c r="AB77" s="155" t="s">
        <v>72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73</v>
      </c>
      <c r="D78" s="18"/>
      <c r="E78" s="156"/>
      <c r="F78" s="156"/>
      <c r="G78" s="156"/>
      <c r="H78" s="156"/>
      <c r="I78" s="156"/>
      <c r="J78" s="156"/>
      <c r="K78" s="157" t="s">
        <v>74</v>
      </c>
      <c r="L78" s="157"/>
      <c r="M78" s="157"/>
      <c r="N78" s="109"/>
      <c r="O78" s="109"/>
      <c r="P78" s="109"/>
      <c r="Q78" s="109"/>
      <c r="R78" s="109"/>
      <c r="S78" s="109"/>
      <c r="T78" s="18" t="s">
        <v>73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74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75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2023-01-17T10:43:16Z</dcterms:modified>
</cp:coreProperties>
</file>