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черв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<sst xmlns="http://schemas.openxmlformats.org/spreadsheetml/2006/main" count="166" uniqueCount="110">
  <si>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</si>
  <si>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</si>
  <si>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</si>
  <si>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</si>
  <si>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 xml:space="preserve">            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</si>
  <si>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</si>
  <si>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 xml:space="preserve">          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</si>
  <si>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</si>
  <si>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соя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</si>
  <si>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</si>
  <si>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</si>
  <si>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</si>
  <si>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</si>
  <si>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темно-сірий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</si>
  <si>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</si>
  <si>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</si>
  <si>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</si>
  <si>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</si>
  <si>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</si>
  <si>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</si>
  <si>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</si>
  <si>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</si>
  <si>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</si>
  <si>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</si>
  <si>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</si>
  <si>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</si>
  <si>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</si>
  <si>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</si>
  <si>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</si>
  <si>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</si>
  <si>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</si>
  <si>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</si>
  <si>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</si>
  <si>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</si>
  <si>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</si>
  <si>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</si>
  <si>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</si>
  <si>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</si>
  <si>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</si>
  <si>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</si>
  <si>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</si>
  <si>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 _______________________________________________________ 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</si>
  <si>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</si>
  <si>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 Запаси вологи не визначались через перезволоження  грунту</t>
    </r>
  </si>
  <si>
    <t>Примітка  _____________________________________________________________</t>
  </si>
  <si>
    <t>за період</t>
  </si>
  <si>
    <t>Сер.т-ра</t>
  </si>
  <si>
    <t>14,5</t>
  </si>
  <si>
    <t>12,2</t>
  </si>
  <si>
    <t>12,0</t>
  </si>
  <si>
    <t>12,1</t>
  </si>
  <si>
    <t>13,2</t>
  </si>
  <si>
    <t>16,2</t>
  </si>
  <si>
    <t>17,9</t>
  </si>
  <si>
    <t>16,9</t>
  </si>
  <si>
    <t>16,8</t>
  </si>
  <si>
    <t>17,7</t>
  </si>
  <si>
    <t>18,3</t>
  </si>
  <si>
    <t>15,3</t>
  </si>
  <si>
    <t>19,0</t>
  </si>
  <si>
    <t>17,5</t>
  </si>
  <si>
    <t>18,1</t>
  </si>
  <si>
    <t>18,9</t>
  </si>
  <si>
    <t>15,7</t>
  </si>
  <si>
    <t>16,4</t>
  </si>
  <si>
    <t>20,3</t>
  </si>
  <si>
    <t>21,1</t>
  </si>
  <si>
    <t>22,0</t>
  </si>
  <si>
    <t>20,4</t>
  </si>
  <si>
    <t>18,7</t>
  </si>
  <si>
    <t>21,3</t>
  </si>
  <si>
    <t>23,7</t>
  </si>
  <si>
    <t>25,3</t>
  </si>
  <si>
    <t>26,4</t>
  </si>
  <si>
    <t>21,9</t>
  </si>
  <si>
    <t>21,0</t>
  </si>
  <si>
    <t>21,5</t>
  </si>
  <si>
    <t>22,6</t>
  </si>
  <si>
    <t>повітря,  °С</t>
  </si>
  <si>
    <t>Сума</t>
  </si>
  <si>
    <t>1,6</t>
  </si>
  <si>
    <t>3,4</t>
  </si>
  <si>
    <t>3,7</t>
  </si>
  <si>
    <t>0,3</t>
  </si>
  <si>
    <t>0,0</t>
  </si>
  <si>
    <t>1,1</t>
  </si>
  <si>
    <t>4,1</t>
  </si>
  <si>
    <t>0,4</t>
  </si>
  <si>
    <t>3,6</t>
  </si>
  <si>
    <t>18,5</t>
  </si>
  <si>
    <t>5,1</t>
  </si>
  <si>
    <t>13,7</t>
  </si>
  <si>
    <t>10,9</t>
  </si>
  <si>
    <t>10,6</t>
  </si>
  <si>
    <t>2,4</t>
  </si>
  <si>
    <t>2,0</t>
  </si>
  <si>
    <t>6,6</t>
  </si>
  <si>
    <t>51,3</t>
  </si>
  <si>
    <t>1,4</t>
  </si>
  <si>
    <t>15,2</t>
  </si>
  <si>
    <t>0,1</t>
  </si>
  <si>
    <t>16,7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</si>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</sst>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1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Border="1" applyAlignment="1" applyProtection="1">
      <alignment horizontal="center"/>
      <protection locked="0"/>
    </xf>
    <xf numFmtId="164" fontId="7" fillId="0" borderId="16" xfId="1" applyNumberFormat="1" applyFont="1" applyBorder="1" applyAlignment="1" applyProtection="1">
      <alignment horizontal="center"/>
      <protection locked="0"/>
    </xf>
    <xf numFmtId="164" fontId="7" fillId="0" borderId="17" xfId="1" applyNumberFormat="1" applyFont="1" applyBorder="1" applyAlignment="1" applyProtection="1">
      <alignment horizontal="center"/>
      <protection locked="0"/>
    </xf>
    <xf numFmtId="164" fontId="7" fillId="0" borderId="15" xfId="1" applyNumberFormat="1" applyFont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Border="1" applyAlignment="1" applyProtection="1">
      <alignment horizontal="center"/>
      <protection locked="0"/>
    </xf>
    <xf numFmtId="164" fontId="7" fillId="0" borderId="22" xfId="1" applyNumberFormat="1" applyFont="1" applyBorder="1" applyAlignment="1" applyProtection="1">
      <alignment horizontal="center"/>
      <protection locked="0"/>
    </xf>
    <xf numFmtId="164" fontId="7" fillId="0" borderId="23" xfId="1" applyNumberFormat="1" applyFont="1" applyBorder="1" applyAlignment="1" applyProtection="1">
      <alignment horizontal="center"/>
      <protection locked="0"/>
    </xf>
    <xf numFmtId="164" fontId="7" fillId="0" borderId="24" xfId="1" applyNumberFormat="1" applyFont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Border="1" applyAlignment="1" applyProtection="1">
      <alignment horizontal="center"/>
      <protection locked="0"/>
    </xf>
    <xf numFmtId="164" fontId="7" fillId="0" borderId="25" xfId="1" applyNumberFormat="1" applyFont="1" applyBorder="1" applyAlignment="1" applyProtection="1">
      <alignment horizontal="center"/>
      <protection locked="0"/>
    </xf>
    <xf numFmtId="164" fontId="7" fillId="0" borderId="26" xfId="1" applyNumberFormat="1" applyFont="1" applyBorder="1" applyAlignment="1" applyProtection="1">
      <alignment horizontal="center"/>
      <protection locked="0"/>
    </xf>
    <xf numFmtId="164" fontId="7" fillId="0" borderId="20" xfId="1" applyNumberFormat="1" applyFont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1" applyNumberFormat="1" applyFont="1" applyBorder="1" applyAlignment="1" applyProtection="1">
      <alignment horizontal="center"/>
      <protection locked="0"/>
    </xf>
    <xf numFmtId="49" fontId="6" fillId="0" borderId="5" xfId="1" applyNumberFormat="1" applyFont="1" applyBorder="1" applyAlignment="1" applyProtection="1">
      <alignment horizontal="center"/>
      <protection locked="0"/>
    </xf>
    <xf numFmtId="49" fontId="6" fillId="0" borderId="7" xfId="1" applyNumberFormat="1" applyFont="1" applyBorder="1" applyAlignment="1" applyProtection="1">
      <alignment horizontal="center"/>
      <protection locked="0"/>
    </xf>
    <xf numFmtId="49" fontId="1" fillId="0" borderId="28" xfId="1" applyNumberForma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5" xfId="1" applyNumberFormat="1" applyBorder="1" applyAlignment="1" applyProtection="1">
      <alignment horizontal="center"/>
      <protection locked="0"/>
    </xf>
    <xf numFmtId="49" fontId="1" fillId="0" borderId="7" xfId="1" applyNumberFormat="1" applyBorder="1" applyAlignment="1" applyProtection="1">
      <alignment horizontal="center"/>
      <protection locked="0"/>
    </xf>
    <xf numFmtId="49" fontId="6" fillId="0" borderId="29" xfId="1" applyNumberFormat="1" applyFont="1" applyBorder="1" applyAlignment="1" applyProtection="1">
      <alignment horizontal="center"/>
      <protection locked="0"/>
    </xf>
    <xf numFmtId="49" fontId="6" fillId="0" borderId="10" xfId="1" applyNumberFormat="1" applyFont="1" applyBorder="1" applyAlignment="1" applyProtection="1">
      <alignment horizontal="center"/>
      <protection locked="0"/>
    </xf>
    <xf numFmtId="49" fontId="6" fillId="0" borderId="12" xfId="1" applyNumberFormat="1" applyFont="1" applyBorder="1" applyAlignment="1" applyProtection="1">
      <alignment horizontal="center"/>
      <protection locked="0"/>
    </xf>
    <xf numFmtId="49" fontId="1" fillId="0" borderId="29" xfId="1" applyNumberForma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49" fontId="1" fillId="0" borderId="10" xfId="1" applyNumberFormat="1" applyBorder="1" applyAlignment="1" applyProtection="1">
      <alignment horizont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N4" sqref="AN4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11</v>
      </c>
      <c r="P8" s="17">
        <v>1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/>
      <c r="AC8" s="17" t="s">
        <v>11</v>
      </c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5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16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17</v>
      </c>
      <c r="B13" s="28"/>
      <c r="C13" s="29"/>
      <c r="D13" s="27" t="s">
        <v>18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19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20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21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22</v>
      </c>
      <c r="E17" s="22"/>
      <c r="F17" s="22"/>
      <c r="G17" s="22"/>
      <c r="H17" s="23"/>
      <c r="I17" s="36" t="s">
        <v>23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24</v>
      </c>
      <c r="E18" s="31"/>
      <c r="F18" s="31"/>
      <c r="G18" s="31"/>
      <c r="H18" s="32"/>
      <c r="I18" s="36" t="s">
        <v>25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26</v>
      </c>
      <c r="E20" s="49"/>
      <c r="F20" s="49"/>
      <c r="G20" s="49"/>
      <c r="H20" s="49"/>
      <c r="I20" s="50"/>
      <c r="J20" s="51" t="s">
        <v>27</v>
      </c>
      <c r="K20" s="52"/>
      <c r="L20" s="53" t="s">
        <v>28</v>
      </c>
      <c r="M20" s="54"/>
      <c r="N20" s="54"/>
      <c r="O20" s="54"/>
      <c r="P20" s="54"/>
      <c r="Q20" s="54"/>
      <c r="R20" s="54"/>
      <c r="S20" s="55"/>
      <c r="T20" s="56">
        <v>36.200000000000003</v>
      </c>
      <c r="U20" s="57"/>
      <c r="V20" s="58">
        <v>36.4</v>
      </c>
      <c r="W20" s="57"/>
      <c r="X20" s="58">
        <v>33.5</v>
      </c>
      <c r="Y20" s="57"/>
      <c r="Z20" s="58">
        <v>35.4</v>
      </c>
      <c r="AA20" s="57"/>
      <c r="AB20" s="58">
        <v>37</v>
      </c>
      <c r="AC20" s="57"/>
      <c r="AD20" s="58">
        <v>34.9</v>
      </c>
      <c r="AE20" s="57"/>
      <c r="AF20" s="58">
        <v>37.4</v>
      </c>
      <c r="AG20" s="57"/>
      <c r="AH20" s="58">
        <v>38.299999999999997</v>
      </c>
      <c r="AI20" s="57"/>
      <c r="AJ20" s="58">
        <v>36.1</v>
      </c>
      <c r="AK20" s="57"/>
      <c r="AL20" s="58">
        <v>37.9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29</v>
      </c>
      <c r="M21" s="66"/>
      <c r="N21" s="66"/>
      <c r="O21" s="66"/>
      <c r="P21" s="66"/>
      <c r="Q21" s="66"/>
      <c r="R21" s="66"/>
      <c r="S21" s="67"/>
      <c r="T21" s="68">
        <v>30.6</v>
      </c>
      <c r="U21" s="69"/>
      <c r="V21" s="70">
        <v>30.9</v>
      </c>
      <c r="W21" s="69"/>
      <c r="X21" s="70">
        <v>28.3</v>
      </c>
      <c r="Y21" s="69"/>
      <c r="Z21" s="70">
        <v>30</v>
      </c>
      <c r="AA21" s="69"/>
      <c r="AB21" s="70">
        <v>31.1</v>
      </c>
      <c r="AC21" s="69"/>
      <c r="AD21" s="70">
        <v>29.2</v>
      </c>
      <c r="AE21" s="69"/>
      <c r="AF21" s="70">
        <v>31.3</v>
      </c>
      <c r="AG21" s="69"/>
      <c r="AH21" s="70">
        <v>32.6</v>
      </c>
      <c r="AI21" s="69"/>
      <c r="AJ21" s="70">
        <v>30.4</v>
      </c>
      <c r="AK21" s="69"/>
      <c r="AL21" s="70">
        <v>32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30</v>
      </c>
      <c r="E22" s="49"/>
      <c r="F22" s="49"/>
      <c r="G22" s="49"/>
      <c r="H22" s="49"/>
      <c r="I22" s="50"/>
      <c r="J22" s="63"/>
      <c r="K22" s="64"/>
      <c r="L22" s="53" t="s">
        <v>28</v>
      </c>
      <c r="M22" s="54"/>
      <c r="N22" s="54"/>
      <c r="O22" s="54"/>
      <c r="P22" s="54"/>
      <c r="Q22" s="54"/>
      <c r="R22" s="54"/>
      <c r="S22" s="55"/>
      <c r="T22" s="68">
        <v>35.9</v>
      </c>
      <c r="U22" s="69"/>
      <c r="V22" s="70">
        <v>35.1</v>
      </c>
      <c r="W22" s="69"/>
      <c r="X22" s="70">
        <v>38</v>
      </c>
      <c r="Y22" s="69"/>
      <c r="Z22" s="70">
        <v>35.1</v>
      </c>
      <c r="AA22" s="69"/>
      <c r="AB22" s="70">
        <v>36.6</v>
      </c>
      <c r="AC22" s="69"/>
      <c r="AD22" s="70">
        <v>35.9</v>
      </c>
      <c r="AE22" s="69"/>
      <c r="AF22" s="70">
        <v>35.9</v>
      </c>
      <c r="AG22" s="69"/>
      <c r="AH22" s="70">
        <v>37.799999999999997</v>
      </c>
      <c r="AI22" s="69"/>
      <c r="AJ22" s="70">
        <v>35.4</v>
      </c>
      <c r="AK22" s="69"/>
      <c r="AL22" s="70">
        <v>36.700000000000003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29</v>
      </c>
      <c r="M23" s="66"/>
      <c r="N23" s="66"/>
      <c r="O23" s="66"/>
      <c r="P23" s="66"/>
      <c r="Q23" s="66"/>
      <c r="R23" s="66"/>
      <c r="S23" s="67"/>
      <c r="T23" s="74">
        <v>30.5</v>
      </c>
      <c r="U23" s="75"/>
      <c r="V23" s="76">
        <v>29.7</v>
      </c>
      <c r="W23" s="75"/>
      <c r="X23" s="76">
        <v>32.200000000000003</v>
      </c>
      <c r="Y23" s="75"/>
      <c r="Z23" s="76">
        <v>29.6</v>
      </c>
      <c r="AA23" s="75"/>
      <c r="AB23" s="76">
        <v>30.6</v>
      </c>
      <c r="AC23" s="75"/>
      <c r="AD23" s="76">
        <v>30.2</v>
      </c>
      <c r="AE23" s="75"/>
      <c r="AF23" s="76">
        <v>30.3</v>
      </c>
      <c r="AG23" s="75"/>
      <c r="AH23" s="76">
        <v>31.9</v>
      </c>
      <c r="AI23" s="75"/>
      <c r="AJ23" s="76">
        <v>30</v>
      </c>
      <c r="AK23" s="75"/>
      <c r="AL23" s="76">
        <v>31.5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18.300653594771248</v>
      </c>
      <c r="U24" s="82"/>
      <c r="V24" s="81">
        <f>(V20-V21)/V21*100</f>
        <v>17.79935275080906</v>
      </c>
      <c r="W24" s="82"/>
      <c r="X24" s="81">
        <f>(X20-X21)/X21*100</f>
        <v>18.374558303886921</v>
      </c>
      <c r="Y24" s="82"/>
      <c r="Z24" s="81">
        <f>(Z20-Z21)/Z21*100</f>
        <v>17.999999999999996</v>
      </c>
      <c r="AA24" s="82"/>
      <c r="AB24" s="81">
        <f>(AB20-AB21)/AB21*100</f>
        <v>18.971061093247581</v>
      </c>
      <c r="AC24" s="82"/>
      <c r="AD24" s="81">
        <f>(AD20-AD21)/AD21*100</f>
        <v>19.520547945205475</v>
      </c>
      <c r="AE24" s="82"/>
      <c r="AF24" s="81">
        <f>(AF20-AF21)/AF21*100</f>
        <v>19.488817891373795</v>
      </c>
      <c r="AG24" s="82"/>
      <c r="AH24" s="81">
        <f>(AH20-AH21)/AH21*100</f>
        <v>17.4846625766871</v>
      </c>
      <c r="AI24" s="82"/>
      <c r="AJ24" s="81">
        <f>(AJ20-AJ21)/AJ21*100</f>
        <v>18.750000000000011</v>
      </c>
      <c r="AK24" s="82"/>
      <c r="AL24" s="81">
        <f>(AL20-AL21)/AL21*100</f>
        <v>18.437499999999996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31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17.704918032786882</v>
      </c>
      <c r="U25" s="82"/>
      <c r="V25" s="81">
        <f>(V22-V23)/V23*100</f>
        <v>18.181818181818191</v>
      </c>
      <c r="W25" s="82"/>
      <c r="X25" s="81">
        <f>(X22-X23)/X23*100</f>
        <v>18.012422360248436</v>
      </c>
      <c r="Y25" s="82"/>
      <c r="Z25" s="81">
        <f>(Z22-Z23)/Z23*100</f>
        <v>18.581081081081081</v>
      </c>
      <c r="AA25" s="82"/>
      <c r="AB25" s="81">
        <f>(AB22-AB23)/AB23*100</f>
        <v>19.607843137254903</v>
      </c>
      <c r="AC25" s="82"/>
      <c r="AD25" s="81">
        <f>(AD22-AD23)/AD23*100</f>
        <v>18.874172185430464</v>
      </c>
      <c r="AE25" s="82"/>
      <c r="AF25" s="81">
        <f>(AF22-AF23)/AF23*100</f>
        <v>18.481848184818475</v>
      </c>
      <c r="AG25" s="82"/>
      <c r="AH25" s="81">
        <f>(AH22-AH23)/AH23*100</f>
        <v>18.495297805642629</v>
      </c>
      <c r="AI25" s="82"/>
      <c r="AJ25" s="81">
        <f>(AJ22-AJ23)/AJ23*100</f>
        <v>17.999999999999996</v>
      </c>
      <c r="AK25" s="82"/>
      <c r="AL25" s="81">
        <f>(AL22-AL23)/AL23*100</f>
        <v>16.507936507936517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44355</v>
      </c>
      <c r="B27" s="89"/>
      <c r="C27" s="90"/>
      <c r="D27" s="27" t="s">
        <v>33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34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35</v>
      </c>
      <c r="Q28" s="38"/>
      <c r="R28" s="38"/>
      <c r="S28" s="37"/>
      <c r="T28" s="94">
        <f>(T24+T25)/2</f>
        <v>18.002785813779063</v>
      </c>
      <c r="U28" s="95"/>
      <c r="V28" s="94">
        <f>(V24+V25)/2</f>
        <v>17.990585466313625</v>
      </c>
      <c r="W28" s="95"/>
      <c r="X28" s="94">
        <f>(X24+X25)/2</f>
        <v>18.193490332067679</v>
      </c>
      <c r="Y28" s="95"/>
      <c r="Z28" s="94">
        <f>(Z24+Z25)/2</f>
        <v>18.29054054054054</v>
      </c>
      <c r="AA28" s="95"/>
      <c r="AB28" s="94">
        <f>(AB24+AB25)/2</f>
        <v>19.289452115251244</v>
      </c>
      <c r="AC28" s="95"/>
      <c r="AD28" s="94">
        <f>(AD24+AD25)/2</f>
        <v>19.197360065317969</v>
      </c>
      <c r="AE28" s="95"/>
      <c r="AF28" s="94">
        <f>(AF24+AF25)/2</f>
        <v>18.985333038096137</v>
      </c>
      <c r="AG28" s="95"/>
      <c r="AH28" s="94">
        <f>(AH24+AH25)/2</f>
        <v>17.989980191164864</v>
      </c>
      <c r="AI28" s="95"/>
      <c r="AJ28" s="94">
        <f>(AJ24+AJ25)/2</f>
        <v>18.375000000000004</v>
      </c>
      <c r="AK28" s="95"/>
      <c r="AL28" s="94">
        <f>(AL24+AL25)/2</f>
        <v>17.472718253968257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22</v>
      </c>
      <c r="E29" s="22"/>
      <c r="F29" s="22"/>
      <c r="G29" s="22"/>
      <c r="H29" s="23"/>
      <c r="I29" s="36" t="s">
        <v>36</v>
      </c>
      <c r="J29" s="38"/>
      <c r="K29" s="38"/>
      <c r="L29" s="38"/>
      <c r="M29" s="38"/>
      <c r="N29" s="38"/>
      <c r="O29" s="37"/>
      <c r="P29" s="36" t="s">
        <v>37</v>
      </c>
      <c r="Q29" s="38"/>
      <c r="R29" s="38"/>
      <c r="S29" s="37"/>
      <c r="T29" s="98">
        <f>T28*T16</f>
        <v>23.223593699774991</v>
      </c>
      <c r="U29" s="99"/>
      <c r="V29" s="98">
        <f>V28*V16</f>
        <v>24.467196234186531</v>
      </c>
      <c r="W29" s="99"/>
      <c r="X29" s="98">
        <f>X28*X16</f>
        <v>25.107016658253396</v>
      </c>
      <c r="Y29" s="99"/>
      <c r="Z29" s="98">
        <f>Z28*Z16</f>
        <v>25.058040540540542</v>
      </c>
      <c r="AA29" s="99"/>
      <c r="AB29" s="98">
        <f>AB28*AB16</f>
        <v>24.111815144064053</v>
      </c>
      <c r="AC29" s="99"/>
      <c r="AD29" s="98">
        <f>AD28*AD16</f>
        <v>24.38064728295382</v>
      </c>
      <c r="AE29" s="99"/>
      <c r="AF29" s="98">
        <f>AF28*AF16</f>
        <v>23.351959636858247</v>
      </c>
      <c r="AG29" s="99"/>
      <c r="AH29" s="98">
        <f>AH28*AH16</f>
        <v>22.667375040867729</v>
      </c>
      <c r="AI29" s="99"/>
      <c r="AJ29" s="98">
        <f>AJ28*AJ16</f>
        <v>24.255000000000006</v>
      </c>
      <c r="AK29" s="99"/>
      <c r="AL29" s="98">
        <f>AL28*AL16</f>
        <v>22.365079365079367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37</v>
      </c>
      <c r="Q30" s="38"/>
      <c r="R30" s="38"/>
      <c r="S30" s="37"/>
      <c r="T30" s="98">
        <f>T29-T17</f>
        <v>15.223593699774991</v>
      </c>
      <c r="U30" s="99"/>
      <c r="V30" s="98">
        <f>V29-V17</f>
        <v>16.467196234186531</v>
      </c>
      <c r="W30" s="99"/>
      <c r="X30" s="98">
        <f>X29-X17</f>
        <v>16.107016658253396</v>
      </c>
      <c r="Y30" s="99"/>
      <c r="Z30" s="98">
        <f>Z29-Z17</f>
        <v>15.058040540540542</v>
      </c>
      <c r="AA30" s="99"/>
      <c r="AB30" s="98">
        <f>AB29-AB17</f>
        <v>14.111815144064053</v>
      </c>
      <c r="AC30" s="99"/>
      <c r="AD30" s="98">
        <f>AD29-AD17</f>
        <v>15.38064728295382</v>
      </c>
      <c r="AE30" s="99"/>
      <c r="AF30" s="98">
        <f>AF29-AF17</f>
        <v>14.351959636858247</v>
      </c>
      <c r="AG30" s="99"/>
      <c r="AH30" s="98">
        <f>AH29-AH17</f>
        <v>13.667375040867729</v>
      </c>
      <c r="AI30" s="99"/>
      <c r="AJ30" s="98">
        <f>AJ29-AJ17</f>
        <v>15.255000000000006</v>
      </c>
      <c r="AK30" s="99"/>
      <c r="AL30" s="98">
        <f>AL29-AL17</f>
        <v>13.365079365079367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24</v>
      </c>
      <c r="E31" s="28"/>
      <c r="F31" s="28"/>
      <c r="G31" s="28"/>
      <c r="H31" s="29"/>
      <c r="I31" s="27" t="s">
        <v>38</v>
      </c>
      <c r="J31" s="28"/>
      <c r="K31" s="28"/>
      <c r="L31" s="28"/>
      <c r="M31" s="28"/>
      <c r="N31" s="28"/>
      <c r="O31" s="29"/>
      <c r="P31" s="21" t="s">
        <v>39</v>
      </c>
      <c r="Q31" s="22"/>
      <c r="R31" s="22"/>
      <c r="S31" s="23"/>
      <c r="T31" s="103">
        <f>T30</f>
        <v>15.223593699774991</v>
      </c>
      <c r="U31" s="104"/>
      <c r="V31" s="103">
        <f>T31+V30</f>
        <v>31.690789933961522</v>
      </c>
      <c r="W31" s="104"/>
      <c r="X31" s="103">
        <f>V31+X30</f>
        <v>47.797806592214918</v>
      </c>
      <c r="Y31" s="104"/>
      <c r="Z31" s="103">
        <f>X31+Z30</f>
        <v>62.855847132755457</v>
      </c>
      <c r="AA31" s="104"/>
      <c r="AB31" s="103">
        <f>Z31+AB30</f>
        <v>76.96766227681951</v>
      </c>
      <c r="AC31" s="104"/>
      <c r="AD31" s="103">
        <f>AB31+AD30</f>
        <v>92.348309559773327</v>
      </c>
      <c r="AE31" s="104"/>
      <c r="AF31" s="103">
        <f>AD31+AF30</f>
        <v>106.70026919663158</v>
      </c>
      <c r="AG31" s="104"/>
      <c r="AH31" s="103">
        <f>AF31+AH30</f>
        <v>120.36764423749931</v>
      </c>
      <c r="AI31" s="104"/>
      <c r="AJ31" s="103">
        <f>AH31+AJ30</f>
        <v>135.62264423749932</v>
      </c>
      <c r="AK31" s="104"/>
      <c r="AL31" s="103">
        <f>AJ31+AL30</f>
        <v>148.98772360257868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40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41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26</v>
      </c>
      <c r="E36" s="49"/>
      <c r="F36" s="49"/>
      <c r="G36" s="49"/>
      <c r="H36" s="49"/>
      <c r="I36" s="50"/>
      <c r="J36" s="51" t="s">
        <v>27</v>
      </c>
      <c r="K36" s="52"/>
      <c r="L36" s="53" t="s">
        <v>42</v>
      </c>
      <c r="M36" s="54"/>
      <c r="N36" s="54"/>
      <c r="O36" s="54"/>
      <c r="P36" s="54"/>
      <c r="Q36" s="54"/>
      <c r="R36" s="54"/>
      <c r="S36" s="55"/>
      <c r="T36" s="112"/>
      <c r="U36" s="113"/>
      <c r="V36" s="114"/>
      <c r="W36" s="113"/>
      <c r="X36" s="114"/>
      <c r="Y36" s="113"/>
      <c r="Z36" s="114"/>
      <c r="AA36" s="113"/>
      <c r="AB36" s="114"/>
      <c r="AC36" s="113"/>
      <c r="AD36" s="114"/>
      <c r="AE36" s="113"/>
      <c r="AF36" s="114"/>
      <c r="AG36" s="113"/>
      <c r="AH36" s="114"/>
      <c r="AI36" s="113"/>
      <c r="AJ36" s="114"/>
      <c r="AK36" s="113"/>
      <c r="AL36" s="114"/>
      <c r="AM36" s="11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29</v>
      </c>
      <c r="M37" s="66"/>
      <c r="N37" s="66"/>
      <c r="O37" s="66"/>
      <c r="P37" s="66"/>
      <c r="Q37" s="66"/>
      <c r="R37" s="66"/>
      <c r="S37" s="67"/>
      <c r="T37" s="116"/>
      <c r="U37" s="117"/>
      <c r="V37" s="118"/>
      <c r="W37" s="117"/>
      <c r="X37" s="118"/>
      <c r="Y37" s="117"/>
      <c r="Z37" s="118"/>
      <c r="AA37" s="117"/>
      <c r="AB37" s="118"/>
      <c r="AC37" s="117"/>
      <c r="AD37" s="118"/>
      <c r="AE37" s="117"/>
      <c r="AF37" s="118"/>
      <c r="AG37" s="117"/>
      <c r="AH37" s="118"/>
      <c r="AI37" s="117"/>
      <c r="AJ37" s="118"/>
      <c r="AK37" s="117"/>
      <c r="AL37" s="118"/>
      <c r="AM37" s="119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30</v>
      </c>
      <c r="E38" s="49"/>
      <c r="F38" s="49"/>
      <c r="G38" s="49"/>
      <c r="H38" s="49"/>
      <c r="I38" s="50"/>
      <c r="J38" s="63"/>
      <c r="K38" s="64"/>
      <c r="L38" s="53" t="s">
        <v>28</v>
      </c>
      <c r="M38" s="54"/>
      <c r="N38" s="54"/>
      <c r="O38" s="54"/>
      <c r="P38" s="54"/>
      <c r="Q38" s="54"/>
      <c r="R38" s="54"/>
      <c r="S38" s="55"/>
      <c r="T38" s="116"/>
      <c r="U38" s="117"/>
      <c r="V38" s="118"/>
      <c r="W38" s="117"/>
      <c r="X38" s="118"/>
      <c r="Y38" s="117"/>
      <c r="Z38" s="118"/>
      <c r="AA38" s="117"/>
      <c r="AB38" s="118"/>
      <c r="AC38" s="117"/>
      <c r="AD38" s="118"/>
      <c r="AE38" s="117"/>
      <c r="AF38" s="118"/>
      <c r="AG38" s="117"/>
      <c r="AH38" s="118"/>
      <c r="AI38" s="117"/>
      <c r="AJ38" s="118"/>
      <c r="AK38" s="117"/>
      <c r="AL38" s="118"/>
      <c r="AM38" s="119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29</v>
      </c>
      <c r="M39" s="66"/>
      <c r="N39" s="66"/>
      <c r="O39" s="66"/>
      <c r="P39" s="66"/>
      <c r="Q39" s="66"/>
      <c r="R39" s="66"/>
      <c r="S39" s="67"/>
      <c r="T39" s="120"/>
      <c r="U39" s="121"/>
      <c r="V39" s="122"/>
      <c r="W39" s="121"/>
      <c r="X39" s="122"/>
      <c r="Y39" s="121"/>
      <c r="Z39" s="122"/>
      <c r="AA39" s="121"/>
      <c r="AB39" s="122"/>
      <c r="AC39" s="121"/>
      <c r="AD39" s="122"/>
      <c r="AE39" s="121"/>
      <c r="AF39" s="122"/>
      <c r="AG39" s="121"/>
      <c r="AH39" s="122"/>
      <c r="AI39" s="121"/>
      <c r="AJ39" s="122"/>
      <c r="AK39" s="121"/>
      <c r="AL39" s="122"/>
      <c r="AM39" s="123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24" t="e">
        <f>(T36-T37)/T37*100</f>
        <v>#DIV/0!</v>
      </c>
      <c r="U40" s="125"/>
      <c r="V40" s="124" t="e">
        <f>(V36-V37)/V37*100</f>
        <v>#DIV/0!</v>
      </c>
      <c r="W40" s="125"/>
      <c r="X40" s="124" t="e">
        <f>(X36-X37)/X37*100</f>
        <v>#DIV/0!</v>
      </c>
      <c r="Y40" s="125"/>
      <c r="Z40" s="124" t="e">
        <f>(Z36-Z37)/Z37*100</f>
        <v>#DIV/0!</v>
      </c>
      <c r="AA40" s="125"/>
      <c r="AB40" s="124" t="e">
        <f>(AB36-AB37)/AB37*100</f>
        <v>#DIV/0!</v>
      </c>
      <c r="AC40" s="125"/>
      <c r="AD40" s="124" t="e">
        <f>(AD36-AD37)/AD37*100</f>
        <v>#DIV/0!</v>
      </c>
      <c r="AE40" s="125"/>
      <c r="AF40" s="124" t="e">
        <f>(AF36-AF37)/AF37*100</f>
        <v>#DIV/0!</v>
      </c>
      <c r="AG40" s="125"/>
      <c r="AH40" s="124" t="e">
        <f>(AH36-AH37)/AH37*100</f>
        <v>#DIV/0!</v>
      </c>
      <c r="AI40" s="125"/>
      <c r="AJ40" s="124" t="e">
        <f>(AJ36-AJ37)/AJ37*100</f>
        <v>#DIV/0!</v>
      </c>
      <c r="AK40" s="125"/>
      <c r="AL40" s="124" t="e">
        <f>(AL36-AL37)/AL37*100</f>
        <v>#DIV/0!</v>
      </c>
      <c r="AM40" s="12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24" t="e">
        <f>(T38-T39)/T39*100</f>
        <v>#DIV/0!</v>
      </c>
      <c r="U41" s="125"/>
      <c r="V41" s="124" t="e">
        <f>(V38-V39)/V39*100</f>
        <v>#DIV/0!</v>
      </c>
      <c r="W41" s="125"/>
      <c r="X41" s="124" t="e">
        <f>(X38-X39)/X39*100</f>
        <v>#DIV/0!</v>
      </c>
      <c r="Y41" s="125"/>
      <c r="Z41" s="124" t="e">
        <f>(Z38-Z39)/Z39*100</f>
        <v>#DIV/0!</v>
      </c>
      <c r="AA41" s="125"/>
      <c r="AB41" s="124" t="e">
        <f>(AB38-AB39)/AB39*100</f>
        <v>#DIV/0!</v>
      </c>
      <c r="AC41" s="125"/>
      <c r="AD41" s="124" t="e">
        <f>(AD38-AD39)/AD39*100</f>
        <v>#DIV/0!</v>
      </c>
      <c r="AE41" s="125"/>
      <c r="AF41" s="124" t="e">
        <f>(AF38-AF39)/AF39*100</f>
        <v>#DIV/0!</v>
      </c>
      <c r="AG41" s="125"/>
      <c r="AH41" s="124" t="e">
        <f>(AH38-AH39)/AH39*100</f>
        <v>#DIV/0!</v>
      </c>
      <c r="AI41" s="125"/>
      <c r="AJ41" s="124" t="e">
        <f>(AJ38-AJ39)/AJ39*100</f>
        <v>#DIV/0!</v>
      </c>
      <c r="AK41" s="125"/>
      <c r="AL41" s="124" t="e">
        <f>(AL38-AL39)/AL39*100</f>
        <v>#DIV/0!</v>
      </c>
      <c r="AM41" s="12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44365</v>
      </c>
      <c r="B43" s="89"/>
      <c r="C43" s="90"/>
      <c r="D43" s="27" t="s">
        <v>33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34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35</v>
      </c>
      <c r="Q44" s="38"/>
      <c r="R44" s="38"/>
      <c r="S44" s="37"/>
      <c r="T44" s="126" t="e">
        <f>(T40+T41)/2</f>
        <v>#DIV/0!</v>
      </c>
      <c r="U44" s="127"/>
      <c r="V44" s="126" t="e">
        <f>(V40+V41)/2</f>
        <v>#DIV/0!</v>
      </c>
      <c r="W44" s="127"/>
      <c r="X44" s="126" t="e">
        <f>(X40+X41)/2</f>
        <v>#DIV/0!</v>
      </c>
      <c r="Y44" s="127"/>
      <c r="Z44" s="126" t="e">
        <f>(Z40+Z41)/2</f>
        <v>#DIV/0!</v>
      </c>
      <c r="AA44" s="127"/>
      <c r="AB44" s="126" t="e">
        <f>(AB40+AB41)/2</f>
        <v>#DIV/0!</v>
      </c>
      <c r="AC44" s="127"/>
      <c r="AD44" s="126" t="e">
        <f>(AD40+AD41)/2</f>
        <v>#DIV/0!</v>
      </c>
      <c r="AE44" s="127"/>
      <c r="AF44" s="126" t="e">
        <f>(AF40+AF41)/2</f>
        <v>#DIV/0!</v>
      </c>
      <c r="AG44" s="127"/>
      <c r="AH44" s="126" t="e">
        <f>(AH40+AH41)/2</f>
        <v>#DIV/0!</v>
      </c>
      <c r="AI44" s="127"/>
      <c r="AJ44" s="126" t="e">
        <f>(AJ40+AJ41)/2</f>
        <v>#DIV/0!</v>
      </c>
      <c r="AK44" s="127"/>
      <c r="AL44" s="126" t="e">
        <f>(AL40+AL41)/2</f>
        <v>#DIV/0!</v>
      </c>
      <c r="AM44" s="127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22</v>
      </c>
      <c r="E45" s="22"/>
      <c r="F45" s="22"/>
      <c r="G45" s="22"/>
      <c r="H45" s="23"/>
      <c r="I45" s="36" t="s">
        <v>36</v>
      </c>
      <c r="J45" s="38"/>
      <c r="K45" s="38"/>
      <c r="L45" s="38"/>
      <c r="M45" s="38"/>
      <c r="N45" s="38"/>
      <c r="O45" s="37"/>
      <c r="P45" s="36" t="s">
        <v>37</v>
      </c>
      <c r="Q45" s="38"/>
      <c r="R45" s="38"/>
      <c r="S45" s="37"/>
      <c r="T45" s="128" t="e">
        <f>T44*T16</f>
        <v>#DIV/0!</v>
      </c>
      <c r="U45" s="129"/>
      <c r="V45" s="128" t="e">
        <f>V44*V16</f>
        <v>#DIV/0!</v>
      </c>
      <c r="W45" s="129"/>
      <c r="X45" s="128" t="e">
        <f>X44*X16</f>
        <v>#DIV/0!</v>
      </c>
      <c r="Y45" s="129"/>
      <c r="Z45" s="128" t="e">
        <f>Z44*Z16</f>
        <v>#DIV/0!</v>
      </c>
      <c r="AA45" s="129"/>
      <c r="AB45" s="128" t="e">
        <f>AB44*AB16</f>
        <v>#DIV/0!</v>
      </c>
      <c r="AC45" s="129"/>
      <c r="AD45" s="128" t="e">
        <f>AD44*AD16</f>
        <v>#DIV/0!</v>
      </c>
      <c r="AE45" s="129"/>
      <c r="AF45" s="128" t="e">
        <f>AF44*AF16</f>
        <v>#DIV/0!</v>
      </c>
      <c r="AG45" s="129"/>
      <c r="AH45" s="128" t="e">
        <f>AH44*AH16</f>
        <v>#DIV/0!</v>
      </c>
      <c r="AI45" s="129"/>
      <c r="AJ45" s="128" t="e">
        <f>AJ44*AJ16</f>
        <v>#DIV/0!</v>
      </c>
      <c r="AK45" s="129"/>
      <c r="AL45" s="128" t="e">
        <f>AL44*AL16</f>
        <v>#DIV/0!</v>
      </c>
      <c r="AM45" s="129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37</v>
      </c>
      <c r="Q46" s="38"/>
      <c r="R46" s="38"/>
      <c r="S46" s="37"/>
      <c r="T46" s="128" t="e">
        <f>T45-T17</f>
        <v>#DIV/0!</v>
      </c>
      <c r="U46" s="129"/>
      <c r="V46" s="128" t="e">
        <f>V45-V17</f>
        <v>#DIV/0!</v>
      </c>
      <c r="W46" s="129"/>
      <c r="X46" s="128" t="e">
        <f>X45-X17</f>
        <v>#DIV/0!</v>
      </c>
      <c r="Y46" s="129"/>
      <c r="Z46" s="128" t="e">
        <f>Z45-Z17</f>
        <v>#DIV/0!</v>
      </c>
      <c r="AA46" s="129"/>
      <c r="AB46" s="128" t="e">
        <f>AB45-AB17</f>
        <v>#DIV/0!</v>
      </c>
      <c r="AC46" s="129"/>
      <c r="AD46" s="128" t="e">
        <f>AD45-AD17</f>
        <v>#DIV/0!</v>
      </c>
      <c r="AE46" s="129"/>
      <c r="AF46" s="128" t="e">
        <f>AF45-AF17</f>
        <v>#DIV/0!</v>
      </c>
      <c r="AG46" s="129"/>
      <c r="AH46" s="128" t="e">
        <f>AH45-AH17</f>
        <v>#DIV/0!</v>
      </c>
      <c r="AI46" s="129"/>
      <c r="AJ46" s="128" t="e">
        <f>AJ45-AJ17</f>
        <v>#DIV/0!</v>
      </c>
      <c r="AK46" s="129"/>
      <c r="AL46" s="128" t="e">
        <f>AL45-AL17</f>
        <v>#DIV/0!</v>
      </c>
      <c r="AM46" s="129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24</v>
      </c>
      <c r="E47" s="28"/>
      <c r="F47" s="28"/>
      <c r="G47" s="28"/>
      <c r="H47" s="29"/>
      <c r="I47" s="27" t="s">
        <v>38</v>
      </c>
      <c r="J47" s="28"/>
      <c r="K47" s="28"/>
      <c r="L47" s="28"/>
      <c r="M47" s="28"/>
      <c r="N47" s="28"/>
      <c r="O47" s="29"/>
      <c r="P47" s="21" t="s">
        <v>39</v>
      </c>
      <c r="Q47" s="22"/>
      <c r="R47" s="22"/>
      <c r="S47" s="23"/>
      <c r="T47" s="130" t="e">
        <f>T46</f>
        <v>#DIV/0!</v>
      </c>
      <c r="U47" s="131"/>
      <c r="V47" s="130" t="e">
        <f>T47+V46</f>
        <v>#DIV/0!</v>
      </c>
      <c r="W47" s="131"/>
      <c r="X47" s="130" t="e">
        <f>V47+X46</f>
        <v>#DIV/0!</v>
      </c>
      <c r="Y47" s="131"/>
      <c r="Z47" s="130" t="e">
        <f>X47+Z46</f>
        <v>#DIV/0!</v>
      </c>
      <c r="AA47" s="131"/>
      <c r="AB47" s="130" t="e">
        <f>Z47+AB46</f>
        <v>#DIV/0!</v>
      </c>
      <c r="AC47" s="131"/>
      <c r="AD47" s="130" t="e">
        <f>AB47+AD46</f>
        <v>#DIV/0!</v>
      </c>
      <c r="AE47" s="131"/>
      <c r="AF47" s="130" t="e">
        <f>AD47+AF46</f>
        <v>#DIV/0!</v>
      </c>
      <c r="AG47" s="131"/>
      <c r="AH47" s="130" t="e">
        <f>AF47+AH46</f>
        <v>#DIV/0!</v>
      </c>
      <c r="AI47" s="131"/>
      <c r="AJ47" s="130" t="e">
        <f>AH47+AJ46</f>
        <v>#DIV/0!</v>
      </c>
      <c r="AK47" s="131"/>
      <c r="AL47" s="130" t="e">
        <f>AJ47+AL46</f>
        <v>#DIV/0!</v>
      </c>
      <c r="AM47" s="131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40</v>
      </c>
      <c r="Q48" s="31"/>
      <c r="R48" s="31"/>
      <c r="S48" s="32"/>
      <c r="T48" s="132"/>
      <c r="U48" s="133"/>
      <c r="V48" s="132"/>
      <c r="W48" s="133"/>
      <c r="X48" s="132"/>
      <c r="Y48" s="133"/>
      <c r="Z48" s="132"/>
      <c r="AA48" s="133"/>
      <c r="AB48" s="132"/>
      <c r="AC48" s="133"/>
      <c r="AD48" s="132"/>
      <c r="AE48" s="133"/>
      <c r="AF48" s="132"/>
      <c r="AG48" s="133"/>
      <c r="AH48" s="132"/>
      <c r="AI48" s="133"/>
      <c r="AJ48" s="132"/>
      <c r="AK48" s="133"/>
      <c r="AL48" s="132"/>
      <c r="AM48" s="133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43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26</v>
      </c>
      <c r="E52" s="49"/>
      <c r="F52" s="49"/>
      <c r="G52" s="49"/>
      <c r="H52" s="49"/>
      <c r="I52" s="50"/>
      <c r="J52" s="51" t="s">
        <v>27</v>
      </c>
      <c r="K52" s="52"/>
      <c r="L52" s="53" t="s">
        <v>28</v>
      </c>
      <c r="M52" s="54"/>
      <c r="N52" s="54"/>
      <c r="O52" s="54"/>
      <c r="P52" s="54"/>
      <c r="Q52" s="54"/>
      <c r="R52" s="54"/>
      <c r="S52" s="55"/>
      <c r="T52" s="112">
        <v>32.700000000000003</v>
      </c>
      <c r="U52" s="113"/>
      <c r="V52" s="114">
        <v>32.6</v>
      </c>
      <c r="W52" s="113"/>
      <c r="X52" s="114">
        <v>34.9</v>
      </c>
      <c r="Y52" s="113"/>
      <c r="Z52" s="114">
        <v>34.9</v>
      </c>
      <c r="AA52" s="113"/>
      <c r="AB52" s="114">
        <v>34.9</v>
      </c>
      <c r="AC52" s="113"/>
      <c r="AD52" s="114">
        <v>36.6</v>
      </c>
      <c r="AE52" s="113"/>
      <c r="AF52" s="114">
        <v>36</v>
      </c>
      <c r="AG52" s="113"/>
      <c r="AH52" s="114">
        <v>36.700000000000003</v>
      </c>
      <c r="AI52" s="113"/>
      <c r="AJ52" s="114">
        <v>37.799999999999997</v>
      </c>
      <c r="AK52" s="113"/>
      <c r="AL52" s="114">
        <v>38.299999999999997</v>
      </c>
      <c r="AM52" s="115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29</v>
      </c>
      <c r="M53" s="66"/>
      <c r="N53" s="66"/>
      <c r="O53" s="66"/>
      <c r="P53" s="66"/>
      <c r="Q53" s="66"/>
      <c r="R53" s="66"/>
      <c r="S53" s="67"/>
      <c r="T53" s="116">
        <v>27.8</v>
      </c>
      <c r="U53" s="117"/>
      <c r="V53" s="118">
        <v>27.6</v>
      </c>
      <c r="W53" s="117"/>
      <c r="X53" s="118">
        <v>29.7</v>
      </c>
      <c r="Y53" s="117"/>
      <c r="Z53" s="118">
        <v>29.2</v>
      </c>
      <c r="AA53" s="117"/>
      <c r="AB53" s="118">
        <v>29</v>
      </c>
      <c r="AC53" s="117"/>
      <c r="AD53" s="118">
        <v>30.5</v>
      </c>
      <c r="AE53" s="117"/>
      <c r="AF53" s="118">
        <v>29.8</v>
      </c>
      <c r="AG53" s="117"/>
      <c r="AH53" s="118">
        <v>30.5</v>
      </c>
      <c r="AI53" s="117"/>
      <c r="AJ53" s="118">
        <v>31.5</v>
      </c>
      <c r="AK53" s="117"/>
      <c r="AL53" s="118">
        <v>32</v>
      </c>
      <c r="AM53" s="119"/>
    </row>
    <row r="54" spans="1:39" ht="18" customHeight="1" x14ac:dyDescent="0.25">
      <c r="A54" s="109"/>
      <c r="B54" s="111"/>
      <c r="C54" s="111"/>
      <c r="D54" s="48" t="s">
        <v>30</v>
      </c>
      <c r="E54" s="49"/>
      <c r="F54" s="49"/>
      <c r="G54" s="49"/>
      <c r="H54" s="49"/>
      <c r="I54" s="50"/>
      <c r="J54" s="63"/>
      <c r="K54" s="64"/>
      <c r="L54" s="53" t="s">
        <v>28</v>
      </c>
      <c r="M54" s="54"/>
      <c r="N54" s="54"/>
      <c r="O54" s="54"/>
      <c r="P54" s="54"/>
      <c r="Q54" s="54"/>
      <c r="R54" s="54"/>
      <c r="S54" s="55"/>
      <c r="T54" s="116">
        <v>32.200000000000003</v>
      </c>
      <c r="U54" s="117"/>
      <c r="V54" s="118">
        <v>33.4</v>
      </c>
      <c r="W54" s="117"/>
      <c r="X54" s="118">
        <v>33.299999999999997</v>
      </c>
      <c r="Y54" s="117"/>
      <c r="Z54" s="118">
        <v>34.299999999999997</v>
      </c>
      <c r="AA54" s="117"/>
      <c r="AB54" s="118">
        <v>34</v>
      </c>
      <c r="AC54" s="117"/>
      <c r="AD54" s="118">
        <v>35.4</v>
      </c>
      <c r="AE54" s="117"/>
      <c r="AF54" s="118">
        <v>34</v>
      </c>
      <c r="AG54" s="117"/>
      <c r="AH54" s="118">
        <v>36.200000000000003</v>
      </c>
      <c r="AI54" s="117"/>
      <c r="AJ54" s="118">
        <v>35.700000000000003</v>
      </c>
      <c r="AK54" s="117"/>
      <c r="AL54" s="118">
        <v>38.9</v>
      </c>
      <c r="AM54" s="119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29</v>
      </c>
      <c r="M55" s="66"/>
      <c r="N55" s="66"/>
      <c r="O55" s="66"/>
      <c r="P55" s="66"/>
      <c r="Q55" s="66"/>
      <c r="R55" s="66"/>
      <c r="S55" s="67"/>
      <c r="T55" s="116">
        <v>27.2</v>
      </c>
      <c r="U55" s="117"/>
      <c r="V55" s="118">
        <v>28.3</v>
      </c>
      <c r="W55" s="117"/>
      <c r="X55" s="118">
        <v>28.2</v>
      </c>
      <c r="Y55" s="117"/>
      <c r="Z55" s="118">
        <v>29</v>
      </c>
      <c r="AA55" s="117"/>
      <c r="AB55" s="118">
        <v>28.4</v>
      </c>
      <c r="AC55" s="117"/>
      <c r="AD55" s="118">
        <v>29.6</v>
      </c>
      <c r="AE55" s="117"/>
      <c r="AF55" s="118">
        <v>28</v>
      </c>
      <c r="AG55" s="117"/>
      <c r="AH55" s="118">
        <v>29.9</v>
      </c>
      <c r="AI55" s="117"/>
      <c r="AJ55" s="118">
        <v>29.5</v>
      </c>
      <c r="AK55" s="117"/>
      <c r="AL55" s="118">
        <v>32.5</v>
      </c>
      <c r="AM55" s="119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24">
        <f>(T52-T53)/T53*100</f>
        <v>17.625899280575545</v>
      </c>
      <c r="U56" s="125"/>
      <c r="V56" s="124">
        <f>(V52-V53)/V53*100</f>
        <v>18.115942028985508</v>
      </c>
      <c r="W56" s="125"/>
      <c r="X56" s="124">
        <f>(X52-X53)/X53*100</f>
        <v>17.508417508417505</v>
      </c>
      <c r="Y56" s="125"/>
      <c r="Z56" s="124">
        <f>(Z52-Z53)/Z53*100</f>
        <v>19.520547945205475</v>
      </c>
      <c r="AA56" s="125"/>
      <c r="AB56" s="124">
        <f>(AB52-AB53)/AB53*100</f>
        <v>20.344827586206893</v>
      </c>
      <c r="AC56" s="125"/>
      <c r="AD56" s="124">
        <f>(AD52-AD53)/AD53*100</f>
        <v>20.000000000000004</v>
      </c>
      <c r="AE56" s="125"/>
      <c r="AF56" s="124">
        <f>(AF52-AF53)/AF53*100</f>
        <v>20.805369127516776</v>
      </c>
      <c r="AG56" s="125"/>
      <c r="AH56" s="124">
        <f>(AH52-AH53)/AH53*100</f>
        <v>20.327868852459023</v>
      </c>
      <c r="AI56" s="125"/>
      <c r="AJ56" s="124">
        <f>(AJ52-AJ53)/AJ53*100</f>
        <v>19.999999999999989</v>
      </c>
      <c r="AK56" s="125"/>
      <c r="AL56" s="124">
        <f>(AL52-AL53)/AL53*100</f>
        <v>19.687499999999993</v>
      </c>
      <c r="AM56" s="125"/>
    </row>
    <row r="57" spans="1:39" ht="18.75" customHeight="1" thickBot="1" x14ac:dyDescent="0.3">
      <c r="A57" s="27"/>
      <c r="B57" s="28"/>
      <c r="C57" s="29"/>
      <c r="D57" s="27" t="s">
        <v>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24">
        <f>(T54-T55)/T55*100</f>
        <v>18.382352941176482</v>
      </c>
      <c r="U57" s="125"/>
      <c r="V57" s="124">
        <f>(V54-V55)/V55*100</f>
        <v>18.021201413427555</v>
      </c>
      <c r="W57" s="125"/>
      <c r="X57" s="124">
        <f>(X54-X55)/X55*100</f>
        <v>18.085106382978715</v>
      </c>
      <c r="Y57" s="125"/>
      <c r="Z57" s="124">
        <f>(Z54-Z55)/Z55*100</f>
        <v>18.275862068965505</v>
      </c>
      <c r="AA57" s="125"/>
      <c r="AB57" s="124">
        <f>(AB54-AB55)/AB55*100</f>
        <v>19.718309859154935</v>
      </c>
      <c r="AC57" s="125"/>
      <c r="AD57" s="124">
        <f>(AD54-AD55)/AD55*100</f>
        <v>19.594594594594582</v>
      </c>
      <c r="AE57" s="125"/>
      <c r="AF57" s="124">
        <f>(AF54-AF55)/AF55*100</f>
        <v>21.428571428571427</v>
      </c>
      <c r="AG57" s="125"/>
      <c r="AH57" s="124">
        <f>(AH54-AH55)/AH55*100</f>
        <v>21.070234113712392</v>
      </c>
      <c r="AI57" s="125"/>
      <c r="AJ57" s="124">
        <f>(AJ54-AJ55)/AJ55*100</f>
        <v>21.016949152542384</v>
      </c>
      <c r="AK57" s="125"/>
      <c r="AL57" s="124">
        <f>(AL54-AL55)/AL55*100</f>
        <v>19.692307692307686</v>
      </c>
      <c r="AM57" s="125"/>
    </row>
    <row r="58" spans="1:39" ht="18.75" customHeight="1" thickBot="1" x14ac:dyDescent="0.3">
      <c r="A58" s="30"/>
      <c r="B58" s="31"/>
      <c r="C58" s="32"/>
      <c r="D58" s="27" t="s">
        <v>32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44376</v>
      </c>
      <c r="B59" s="89"/>
      <c r="C59" s="90"/>
      <c r="D59" s="27" t="s">
        <v>33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34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35</v>
      </c>
      <c r="Q60" s="38"/>
      <c r="R60" s="38"/>
      <c r="S60" s="37"/>
      <c r="T60" s="126">
        <f>(T56+T57)/2</f>
        <v>18.004126110876015</v>
      </c>
      <c r="U60" s="127"/>
      <c r="V60" s="126">
        <f>(V56+V57)/2</f>
        <v>18.068571721206531</v>
      </c>
      <c r="W60" s="127"/>
      <c r="X60" s="126">
        <f>(X56+X57)/2</f>
        <v>17.796761945698108</v>
      </c>
      <c r="Y60" s="127"/>
      <c r="Z60" s="126">
        <f>(Z56+Z57)/2</f>
        <v>18.89820500708549</v>
      </c>
      <c r="AA60" s="127"/>
      <c r="AB60" s="126">
        <f>(AB56+AB57)/2</f>
        <v>20.031568722680916</v>
      </c>
      <c r="AC60" s="127"/>
      <c r="AD60" s="126">
        <f>(AD56+AD57)/2</f>
        <v>19.797297297297291</v>
      </c>
      <c r="AE60" s="127"/>
      <c r="AF60" s="126">
        <f>(AF56+AF57)/2</f>
        <v>21.1169702780441</v>
      </c>
      <c r="AG60" s="127"/>
      <c r="AH60" s="126">
        <f>(AH56+AH57)/2</f>
        <v>20.699051483085707</v>
      </c>
      <c r="AI60" s="127"/>
      <c r="AJ60" s="126">
        <f>(AJ56+AJ57)/2</f>
        <v>20.508474576271187</v>
      </c>
      <c r="AK60" s="127"/>
      <c r="AL60" s="126">
        <f>(AL56+AL57)/2</f>
        <v>19.68990384615384</v>
      </c>
      <c r="AM60" s="127"/>
    </row>
    <row r="61" spans="1:39" ht="18.75" customHeight="1" thickBot="1" x14ac:dyDescent="0.3">
      <c r="A61" s="39"/>
      <c r="B61" s="40"/>
      <c r="C61" s="97"/>
      <c r="D61" s="21" t="s">
        <v>22</v>
      </c>
      <c r="E61" s="22"/>
      <c r="F61" s="22"/>
      <c r="G61" s="22"/>
      <c r="H61" s="23"/>
      <c r="I61" s="36" t="s">
        <v>36</v>
      </c>
      <c r="J61" s="38"/>
      <c r="K61" s="38"/>
      <c r="L61" s="38"/>
      <c r="M61" s="38"/>
      <c r="N61" s="38"/>
      <c r="O61" s="37"/>
      <c r="P61" s="36" t="s">
        <v>37</v>
      </c>
      <c r="Q61" s="38"/>
      <c r="R61" s="38"/>
      <c r="S61" s="37"/>
      <c r="T61" s="128">
        <f>T60*T16</f>
        <v>23.225322683030061</v>
      </c>
      <c r="U61" s="129"/>
      <c r="V61" s="128">
        <f>V60*V16</f>
        <v>24.573257540840885</v>
      </c>
      <c r="W61" s="129"/>
      <c r="X61" s="128">
        <f>X60*X16</f>
        <v>24.559531485063388</v>
      </c>
      <c r="Y61" s="129"/>
      <c r="Z61" s="128">
        <f>Z60*Z16</f>
        <v>25.890540859707123</v>
      </c>
      <c r="AA61" s="129"/>
      <c r="AB61" s="128">
        <f>AB60*AB16</f>
        <v>25.039460903351145</v>
      </c>
      <c r="AC61" s="129"/>
      <c r="AD61" s="128">
        <f>AD60*AD16</f>
        <v>25.142567567567561</v>
      </c>
      <c r="AE61" s="129"/>
      <c r="AF61" s="128">
        <f>AF60*AF16</f>
        <v>25.973873441994243</v>
      </c>
      <c r="AG61" s="129"/>
      <c r="AH61" s="128">
        <f>AH60*AH16</f>
        <v>26.080804868687991</v>
      </c>
      <c r="AI61" s="129"/>
      <c r="AJ61" s="128">
        <f>AJ60*AJ16</f>
        <v>27.07118644067797</v>
      </c>
      <c r="AK61" s="129"/>
      <c r="AL61" s="128">
        <f>AL60*AL16</f>
        <v>25.203076923076914</v>
      </c>
      <c r="AM61" s="129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37</v>
      </c>
      <c r="Q62" s="38"/>
      <c r="R62" s="38"/>
      <c r="S62" s="37"/>
      <c r="T62" s="128">
        <f>T61-T17</f>
        <v>15.225322683030061</v>
      </c>
      <c r="U62" s="129"/>
      <c r="V62" s="128">
        <f>V61-V17</f>
        <v>16.573257540840885</v>
      </c>
      <c r="W62" s="129"/>
      <c r="X62" s="128">
        <f>X61-X17</f>
        <v>15.559531485063388</v>
      </c>
      <c r="Y62" s="129"/>
      <c r="Z62" s="128">
        <f>Z61-Z17</f>
        <v>15.890540859707123</v>
      </c>
      <c r="AA62" s="129"/>
      <c r="AB62" s="128">
        <f>AB61-AB17</f>
        <v>15.039460903351145</v>
      </c>
      <c r="AC62" s="129"/>
      <c r="AD62" s="128">
        <f>AD61-AD17</f>
        <v>16.142567567567561</v>
      </c>
      <c r="AE62" s="129"/>
      <c r="AF62" s="128">
        <f>AF61-AF17</f>
        <v>16.973873441994243</v>
      </c>
      <c r="AG62" s="129"/>
      <c r="AH62" s="128">
        <f>AH61-AH17</f>
        <v>17.080804868687991</v>
      </c>
      <c r="AI62" s="129"/>
      <c r="AJ62" s="128">
        <f>AJ61-AJ17</f>
        <v>18.07118644067797</v>
      </c>
      <c r="AK62" s="129"/>
      <c r="AL62" s="128">
        <f>AL61-AL17</f>
        <v>16.203076923076914</v>
      </c>
      <c r="AM62" s="129"/>
    </row>
    <row r="63" spans="1:39" ht="18.75" customHeight="1" x14ac:dyDescent="0.25">
      <c r="A63" s="39"/>
      <c r="B63" s="46"/>
      <c r="C63" s="97"/>
      <c r="D63" s="27" t="s">
        <v>24</v>
      </c>
      <c r="E63" s="28"/>
      <c r="F63" s="28"/>
      <c r="G63" s="28"/>
      <c r="H63" s="29"/>
      <c r="I63" s="27" t="s">
        <v>38</v>
      </c>
      <c r="J63" s="28"/>
      <c r="K63" s="28"/>
      <c r="L63" s="28"/>
      <c r="M63" s="28"/>
      <c r="N63" s="28"/>
      <c r="O63" s="29"/>
      <c r="P63" s="21" t="s">
        <v>39</v>
      </c>
      <c r="Q63" s="22"/>
      <c r="R63" s="22"/>
      <c r="S63" s="23"/>
      <c r="T63" s="130">
        <f>T62</f>
        <v>15.225322683030061</v>
      </c>
      <c r="U63" s="131"/>
      <c r="V63" s="130">
        <f>T63+V62</f>
        <v>31.798580223870946</v>
      </c>
      <c r="W63" s="131"/>
      <c r="X63" s="130">
        <f>V63+X62</f>
        <v>47.358111708934331</v>
      </c>
      <c r="Y63" s="131"/>
      <c r="Z63" s="130">
        <f>X63+Z62</f>
        <v>63.248652568641454</v>
      </c>
      <c r="AA63" s="131"/>
      <c r="AB63" s="130">
        <f>Z63+AB62</f>
        <v>78.288113471992602</v>
      </c>
      <c r="AC63" s="131"/>
      <c r="AD63" s="130">
        <f>AB63+AD62</f>
        <v>94.43068103956017</v>
      </c>
      <c r="AE63" s="131"/>
      <c r="AF63" s="130">
        <f>AD63+AF62</f>
        <v>111.40455448155441</v>
      </c>
      <c r="AG63" s="131"/>
      <c r="AH63" s="130">
        <f>AF63+AH62</f>
        <v>128.48535935024239</v>
      </c>
      <c r="AI63" s="131"/>
      <c r="AJ63" s="130">
        <f>AH63+AJ62</f>
        <v>146.55654579092035</v>
      </c>
      <c r="AK63" s="131"/>
      <c r="AL63" s="130">
        <f>AJ63+AL62</f>
        <v>162.75962271399726</v>
      </c>
      <c r="AM63" s="131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40</v>
      </c>
      <c r="Q64" s="31"/>
      <c r="R64" s="31"/>
      <c r="S64" s="32"/>
      <c r="T64" s="132"/>
      <c r="U64" s="133"/>
      <c r="V64" s="132"/>
      <c r="W64" s="133"/>
      <c r="X64" s="132"/>
      <c r="Y64" s="133"/>
      <c r="Z64" s="132"/>
      <c r="AA64" s="133"/>
      <c r="AB64" s="132"/>
      <c r="AC64" s="133"/>
      <c r="AD64" s="132"/>
      <c r="AE64" s="133"/>
      <c r="AF64" s="132"/>
      <c r="AG64" s="133"/>
      <c r="AH64" s="132"/>
      <c r="AI64" s="133"/>
      <c r="AJ64" s="132"/>
      <c r="AK64" s="133"/>
      <c r="AL64" s="132"/>
      <c r="AM64" s="133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34" t="s">
        <v>44</v>
      </c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</row>
    <row r="67" spans="1:39" ht="11.25" customHeight="1" thickBot="1" x14ac:dyDescent="0.3">
      <c r="A67" s="109"/>
      <c r="B67" s="109"/>
      <c r="C67" s="109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09"/>
      <c r="AK67" s="109"/>
      <c r="AL67" s="109"/>
      <c r="AM67" s="109"/>
    </row>
    <row r="68" spans="1:39" x14ac:dyDescent="0.2">
      <c r="A68" s="136" t="s">
        <v>16</v>
      </c>
      <c r="B68" s="137"/>
      <c r="C68" s="138">
        <v>29</v>
      </c>
      <c r="D68" s="138">
        <v>30</v>
      </c>
      <c r="E68" s="138">
        <v>31</v>
      </c>
      <c r="F68" s="138">
        <v>1</v>
      </c>
      <c r="G68" s="138">
        <v>2</v>
      </c>
      <c r="H68" s="138">
        <v>3</v>
      </c>
      <c r="I68" s="138">
        <v>4</v>
      </c>
      <c r="J68" s="138">
        <v>5</v>
      </c>
      <c r="K68" s="138">
        <v>6</v>
      </c>
      <c r="L68" s="138">
        <v>7</v>
      </c>
      <c r="M68" s="138">
        <v>8</v>
      </c>
      <c r="N68" s="139" t="s">
        <v>45</v>
      </c>
      <c r="O68" s="140"/>
      <c r="P68" s="138">
        <v>9</v>
      </c>
      <c r="Q68" s="138">
        <v>10</v>
      </c>
      <c r="R68" s="138">
        <v>11</v>
      </c>
      <c r="S68" s="138">
        <v>12</v>
      </c>
      <c r="T68" s="138">
        <v>13</v>
      </c>
      <c r="U68" s="138">
        <v>14</v>
      </c>
      <c r="V68" s="138">
        <v>15</v>
      </c>
      <c r="W68" s="138">
        <v>16</v>
      </c>
      <c r="X68" s="138">
        <v>17</v>
      </c>
      <c r="Y68" s="138">
        <v>18</v>
      </c>
      <c r="Z68" s="139" t="s">
        <v>45</v>
      </c>
      <c r="AA68" s="140"/>
      <c r="AB68" s="138">
        <v>19</v>
      </c>
      <c r="AC68" s="138">
        <v>20</v>
      </c>
      <c r="AD68" s="138">
        <v>21</v>
      </c>
      <c r="AE68" s="138">
        <v>22</v>
      </c>
      <c r="AF68" s="138">
        <v>23</v>
      </c>
      <c r="AG68" s="138">
        <v>24</v>
      </c>
      <c r="AH68" s="138">
        <v>25</v>
      </c>
      <c r="AI68" s="141"/>
      <c r="AJ68" s="142"/>
      <c r="AK68" s="143"/>
      <c r="AL68" s="139" t="s">
        <v>45</v>
      </c>
      <c r="AM68" s="140"/>
    </row>
    <row r="69" spans="1:39" ht="13.5" thickBot="1" x14ac:dyDescent="0.25">
      <c r="A69" s="144"/>
      <c r="B69" s="145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7"/>
      <c r="O69" s="148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7"/>
      <c r="AA69" s="148"/>
      <c r="AB69" s="146"/>
      <c r="AC69" s="146"/>
      <c r="AD69" s="146"/>
      <c r="AE69" s="146"/>
      <c r="AF69" s="146"/>
      <c r="AG69" s="146"/>
      <c r="AH69" s="146"/>
      <c r="AI69" s="149">
        <v>26</v>
      </c>
      <c r="AJ69" s="150">
        <v>27</v>
      </c>
      <c r="AK69" s="149">
        <v>28</v>
      </c>
      <c r="AL69" s="147"/>
      <c r="AM69" s="148"/>
    </row>
    <row r="70" spans="1:39" x14ac:dyDescent="0.2">
      <c r="A70" s="139" t="s">
        <v>46</v>
      </c>
      <c r="B70" s="140"/>
      <c r="C70" s="151" t="s">
        <v>47</v>
      </c>
      <c r="D70" s="151" t="s">
        <v>48</v>
      </c>
      <c r="E70" s="151" t="s">
        <v>49</v>
      </c>
      <c r="F70" s="151" t="s">
        <v>50</v>
      </c>
      <c r="G70" s="151" t="s">
        <v>51</v>
      </c>
      <c r="H70" s="151" t="s">
        <v>52</v>
      </c>
      <c r="I70" s="151" t="s">
        <v>53</v>
      </c>
      <c r="J70" s="151" t="s">
        <v>54</v>
      </c>
      <c r="K70" s="151" t="s">
        <v>55</v>
      </c>
      <c r="L70" s="151" t="s">
        <v>56</v>
      </c>
      <c r="M70" s="151" t="s">
        <v>57</v>
      </c>
      <c r="N70" s="152" t="s">
        <v>58</v>
      </c>
      <c r="O70" s="153"/>
      <c r="P70" s="154" t="s">
        <v>59</v>
      </c>
      <c r="Q70" s="154" t="s">
        <v>60</v>
      </c>
      <c r="R70" s="155" t="s">
        <v>61</v>
      </c>
      <c r="S70" s="155" t="s">
        <v>62</v>
      </c>
      <c r="T70" s="155" t="s">
        <v>63</v>
      </c>
      <c r="U70" s="155" t="s">
        <v>50</v>
      </c>
      <c r="V70" s="155" t="s">
        <v>64</v>
      </c>
      <c r="W70" s="155" t="s">
        <v>65</v>
      </c>
      <c r="X70" s="155" t="s">
        <v>66</v>
      </c>
      <c r="Y70" s="155" t="s">
        <v>67</v>
      </c>
      <c r="Z70" s="156" t="s">
        <v>61</v>
      </c>
      <c r="AA70" s="157"/>
      <c r="AB70" s="155" t="s">
        <v>68</v>
      </c>
      <c r="AC70" s="154" t="s">
        <v>69</v>
      </c>
      <c r="AD70" s="154" t="s">
        <v>70</v>
      </c>
      <c r="AE70" s="154" t="s">
        <v>71</v>
      </c>
      <c r="AF70" s="154" t="s">
        <v>72</v>
      </c>
      <c r="AG70" s="154" t="s">
        <v>73</v>
      </c>
      <c r="AH70" s="154" t="s">
        <v>72</v>
      </c>
      <c r="AI70" s="154" t="s">
        <v>74</v>
      </c>
      <c r="AJ70" s="154" t="s">
        <v>75</v>
      </c>
      <c r="AK70" s="154" t="s">
        <v>76</v>
      </c>
      <c r="AL70" s="158" t="s">
        <v>77</v>
      </c>
      <c r="AM70" s="159"/>
    </row>
    <row r="71" spans="1:39" ht="13.5" thickBot="1" x14ac:dyDescent="0.25">
      <c r="A71" s="147" t="s">
        <v>78</v>
      </c>
      <c r="B71" s="148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1"/>
      <c r="O71" s="162"/>
      <c r="P71" s="163"/>
      <c r="Q71" s="163"/>
      <c r="R71" s="164"/>
      <c r="S71" s="164"/>
      <c r="T71" s="164"/>
      <c r="U71" s="164"/>
      <c r="V71" s="164"/>
      <c r="W71" s="164"/>
      <c r="X71" s="164"/>
      <c r="Y71" s="164"/>
      <c r="Z71" s="165"/>
      <c r="AA71" s="166"/>
      <c r="AB71" s="164"/>
      <c r="AC71" s="163"/>
      <c r="AD71" s="163"/>
      <c r="AE71" s="163"/>
      <c r="AF71" s="163"/>
      <c r="AG71" s="163"/>
      <c r="AH71" s="163"/>
      <c r="AI71" s="163"/>
      <c r="AJ71" s="163"/>
      <c r="AK71" s="163"/>
      <c r="AL71" s="167"/>
      <c r="AM71" s="168"/>
    </row>
    <row r="72" spans="1:39" x14ac:dyDescent="0.2">
      <c r="A72" s="139" t="s">
        <v>79</v>
      </c>
      <c r="B72" s="140"/>
      <c r="C72" s="151" t="s">
        <v>80</v>
      </c>
      <c r="D72" s="151" t="s">
        <v>81</v>
      </c>
      <c r="E72" s="151" t="s">
        <v>82</v>
      </c>
      <c r="F72" s="151" t="s">
        <v>83</v>
      </c>
      <c r="G72" s="151" t="s">
        <v>83</v>
      </c>
      <c r="H72" s="151"/>
      <c r="I72" s="151" t="s">
        <v>84</v>
      </c>
      <c r="J72" s="151" t="s">
        <v>85</v>
      </c>
      <c r="K72" s="151" t="s">
        <v>86</v>
      </c>
      <c r="L72" s="151" t="s">
        <v>87</v>
      </c>
      <c r="M72" s="151" t="s">
        <v>88</v>
      </c>
      <c r="N72" s="152" t="s">
        <v>89</v>
      </c>
      <c r="O72" s="153"/>
      <c r="P72" s="151" t="s">
        <v>90</v>
      </c>
      <c r="Q72" s="151" t="s">
        <v>91</v>
      </c>
      <c r="R72" s="169" t="s">
        <v>84</v>
      </c>
      <c r="S72" s="169"/>
      <c r="T72" s="169" t="s">
        <v>92</v>
      </c>
      <c r="U72" s="169" t="s">
        <v>93</v>
      </c>
      <c r="V72" s="169" t="s">
        <v>94</v>
      </c>
      <c r="W72" s="169" t="s">
        <v>95</v>
      </c>
      <c r="X72" s="169"/>
      <c r="Y72" s="169" t="s">
        <v>96</v>
      </c>
      <c r="Z72" s="170" t="s">
        <v>97</v>
      </c>
      <c r="AA72" s="171"/>
      <c r="AB72" s="155" t="s">
        <v>98</v>
      </c>
      <c r="AC72" s="154" t="s">
        <v>99</v>
      </c>
      <c r="AD72" s="154"/>
      <c r="AE72" s="154"/>
      <c r="AF72" s="154"/>
      <c r="AG72" s="154"/>
      <c r="AH72" s="154" t="s">
        <v>100</v>
      </c>
      <c r="AI72" s="154" t="s">
        <v>84</v>
      </c>
      <c r="AJ72" s="154"/>
      <c r="AK72" s="154" t="s">
        <v>84</v>
      </c>
      <c r="AL72" s="158" t="s">
        <v>101</v>
      </c>
      <c r="AM72" s="159"/>
    </row>
    <row r="73" spans="1:39" ht="13.5" thickBot="1" x14ac:dyDescent="0.25">
      <c r="A73" s="147" t="s">
        <v>102</v>
      </c>
      <c r="B73" s="148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1"/>
      <c r="O73" s="162"/>
      <c r="P73" s="160"/>
      <c r="Q73" s="160"/>
      <c r="R73" s="172"/>
      <c r="S73" s="172"/>
      <c r="T73" s="172"/>
      <c r="U73" s="172"/>
      <c r="V73" s="172"/>
      <c r="W73" s="172"/>
      <c r="X73" s="172"/>
      <c r="Y73" s="172"/>
      <c r="Z73" s="173"/>
      <c r="AA73" s="174"/>
      <c r="AB73" s="164"/>
      <c r="AC73" s="163"/>
      <c r="AD73" s="163"/>
      <c r="AE73" s="163"/>
      <c r="AF73" s="163"/>
      <c r="AG73" s="163"/>
      <c r="AH73" s="163"/>
      <c r="AI73" s="163"/>
      <c r="AJ73" s="163"/>
      <c r="AK73" s="163"/>
      <c r="AL73" s="167"/>
      <c r="AM73" s="168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103</v>
      </c>
      <c r="D77" s="175"/>
      <c r="E77" s="176"/>
      <c r="F77" s="176" t="s">
        <v>104</v>
      </c>
      <c r="G77" s="176"/>
      <c r="H77" s="176"/>
      <c r="I77" s="176"/>
      <c r="J77" s="176"/>
      <c r="K77" s="177"/>
      <c r="L77" s="177"/>
      <c r="M77" s="177"/>
      <c r="N77" s="175"/>
      <c r="O77" s="175"/>
      <c r="P77" s="175"/>
      <c r="Q77" s="175"/>
      <c r="R77" s="175"/>
      <c r="S77" s="175"/>
      <c r="T77" s="16" t="s">
        <v>105</v>
      </c>
      <c r="U77" s="16"/>
      <c r="V77" s="16"/>
      <c r="W77" s="16"/>
      <c r="X77" s="16"/>
      <c r="Y77" s="16"/>
      <c r="Z77" s="16"/>
      <c r="AA77" s="178"/>
      <c r="AB77" s="178"/>
      <c r="AC77" s="178"/>
      <c r="AD77" s="178" t="s">
        <v>106</v>
      </c>
      <c r="AE77" s="178"/>
      <c r="AF77" s="178"/>
      <c r="AG77" s="178"/>
      <c r="AH77" s="178"/>
      <c r="AI77" s="178"/>
      <c r="AJ77" s="178"/>
      <c r="AK77" s="178"/>
      <c r="AL77" s="16"/>
      <c r="AM77" s="109"/>
    </row>
    <row r="78" spans="1:39" ht="15.75" thickBot="1" x14ac:dyDescent="0.3">
      <c r="A78" s="109"/>
      <c r="B78" s="109"/>
      <c r="C78" s="18" t="s">
        <v>107</v>
      </c>
      <c r="D78" s="18"/>
      <c r="E78" s="179"/>
      <c r="F78" s="179"/>
      <c r="G78" s="179"/>
      <c r="H78" s="179"/>
      <c r="I78" s="179"/>
      <c r="J78" s="179"/>
      <c r="K78" s="180" t="s">
        <v>108</v>
      </c>
      <c r="L78" s="180"/>
      <c r="M78" s="180"/>
      <c r="N78" s="109"/>
      <c r="O78" s="109"/>
      <c r="P78" s="109"/>
      <c r="Q78" s="109"/>
      <c r="R78" s="109"/>
      <c r="S78" s="109"/>
      <c r="T78" s="18" t="s">
        <v>107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80" t="s">
        <v>108</v>
      </c>
      <c r="AG78" s="180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109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червень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2023-01-18T08:42:44Z</dcterms:modified>
</cp:coreProperties>
</file>