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п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<sst xmlns="http://schemas.openxmlformats.org/spreadsheetml/2006/main" count="156" uniqueCount="95">
  <si>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</si>
  <si>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</si>
  <si>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</si>
  <si>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</si>
  <si>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</si>
  <si>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</si>
  <si>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</si>
  <si>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</si>
  <si>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</si>
  <si>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</si>
  <si>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</si>
  <si>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</si>
  <si>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</si>
  <si>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</si>
  <si>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</si>
  <si>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</si>
  <si>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</si>
  <si>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</si>
  <si>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</si>
  <si>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</si>
  <si>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</si>
  <si>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</si>
  <si>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</si>
  <si>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</si>
  <si>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</si>
  <si>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</si>
  <si>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</si>
  <si>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</si>
  <si>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</si>
  <si>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</si>
  <si>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</si>
  <si>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</si>
  <si>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</si>
  <si>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</si>
  <si>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</si>
  <si>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</si>
  <si>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</si>
  <si>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</si>
  <si>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</si>
  <si>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</si>
  <si>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</si>
  <si>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</si>
  <si>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</si>
  <si>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</t>
  </si>
  <si>
    <t>за період</t>
  </si>
  <si>
    <t>Сер.т-ра</t>
  </si>
  <si>
    <t>22,1</t>
  </si>
  <si>
    <t>22,3</t>
  </si>
  <si>
    <t>21,1</t>
  </si>
  <si>
    <t>19,3</t>
  </si>
  <si>
    <t>18,0</t>
  </si>
  <si>
    <t>18,7</t>
  </si>
  <si>
    <t>21,3</t>
  </si>
  <si>
    <t>22,9</t>
  </si>
  <si>
    <t>23,7</t>
  </si>
  <si>
    <t>23,8</t>
  </si>
  <si>
    <t>23,9</t>
  </si>
  <si>
    <t>23,2</t>
  </si>
  <si>
    <t>24,2</t>
  </si>
  <si>
    <t>24,8</t>
  </si>
  <si>
    <t>24,7</t>
  </si>
  <si>
    <t>25,4</t>
  </si>
  <si>
    <t>25,3</t>
  </si>
  <si>
    <t>24,4</t>
  </si>
  <si>
    <t>25,7</t>
  </si>
  <si>
    <t>26,8</t>
  </si>
  <si>
    <t>20,0</t>
  </si>
  <si>
    <t>16,7</t>
  </si>
  <si>
    <t>20,4</t>
  </si>
  <si>
    <t>20,7</t>
  </si>
  <si>
    <t>22,6</t>
  </si>
  <si>
    <t>повітря,  °С</t>
  </si>
  <si>
    <t>Сума</t>
  </si>
  <si>
    <t>4,3</t>
  </si>
  <si>
    <t>0,7</t>
  </si>
  <si>
    <t>1,4</t>
  </si>
  <si>
    <t>3,4</t>
  </si>
  <si>
    <t>6,0</t>
  </si>
  <si>
    <t>7,0</t>
  </si>
  <si>
    <t>22,8</t>
  </si>
  <si>
    <t>0,3</t>
  </si>
  <si>
    <t>0,4</t>
  </si>
  <si>
    <t>20,2</t>
  </si>
  <si>
    <t>12,0</t>
  </si>
  <si>
    <t>0,0</t>
  </si>
  <si>
    <t>10,8</t>
  </si>
  <si>
    <t>43,4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</si>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</sst>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9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7" sqref="AN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1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>
        <v>36.6</v>
      </c>
      <c r="U20" s="57"/>
      <c r="V20" s="58">
        <v>35.200000000000003</v>
      </c>
      <c r="W20" s="57"/>
      <c r="X20" s="58">
        <v>35.799999999999997</v>
      </c>
      <c r="Y20" s="57"/>
      <c r="Z20" s="58">
        <v>34.200000000000003</v>
      </c>
      <c r="AA20" s="57"/>
      <c r="AB20" s="58">
        <v>33.299999999999997</v>
      </c>
      <c r="AC20" s="57"/>
      <c r="AD20" s="58">
        <v>34.700000000000003</v>
      </c>
      <c r="AE20" s="57"/>
      <c r="AF20" s="58">
        <v>36.6</v>
      </c>
      <c r="AG20" s="57"/>
      <c r="AH20" s="58">
        <v>35.4</v>
      </c>
      <c r="AI20" s="57"/>
      <c r="AJ20" s="58">
        <v>36.6</v>
      </c>
      <c r="AK20" s="57"/>
      <c r="AL20" s="58">
        <v>35.4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>
        <v>31.6</v>
      </c>
      <c r="U21" s="69"/>
      <c r="V21" s="70">
        <v>30.4</v>
      </c>
      <c r="W21" s="69"/>
      <c r="X21" s="70">
        <v>30.6</v>
      </c>
      <c r="Y21" s="69"/>
      <c r="Z21" s="70">
        <v>28.5</v>
      </c>
      <c r="AA21" s="69"/>
      <c r="AB21" s="70">
        <v>27.4</v>
      </c>
      <c r="AC21" s="69"/>
      <c r="AD21" s="70">
        <v>28.7</v>
      </c>
      <c r="AE21" s="69"/>
      <c r="AF21" s="70">
        <v>30.6</v>
      </c>
      <c r="AG21" s="69"/>
      <c r="AH21" s="70">
        <v>29.2</v>
      </c>
      <c r="AI21" s="69"/>
      <c r="AJ21" s="70">
        <v>30.7</v>
      </c>
      <c r="AK21" s="69"/>
      <c r="AL21" s="70">
        <v>29.5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>
        <v>34.4</v>
      </c>
      <c r="U22" s="69"/>
      <c r="V22" s="70">
        <v>36.6</v>
      </c>
      <c r="W22" s="69"/>
      <c r="X22" s="70">
        <v>32.799999999999997</v>
      </c>
      <c r="Y22" s="69"/>
      <c r="Z22" s="70">
        <v>31.1</v>
      </c>
      <c r="AA22" s="69"/>
      <c r="AB22" s="70">
        <v>29.5</v>
      </c>
      <c r="AC22" s="69"/>
      <c r="AD22" s="70">
        <v>31.1</v>
      </c>
      <c r="AE22" s="69"/>
      <c r="AF22" s="70">
        <v>34.1</v>
      </c>
      <c r="AG22" s="69"/>
      <c r="AH22" s="70">
        <v>35.1</v>
      </c>
      <c r="AI22" s="69"/>
      <c r="AJ22" s="70">
        <v>36</v>
      </c>
      <c r="AK22" s="69"/>
      <c r="AL22" s="70">
        <v>37.5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>
        <v>29.5</v>
      </c>
      <c r="U23" s="75"/>
      <c r="V23" s="76">
        <v>31.6</v>
      </c>
      <c r="W23" s="75"/>
      <c r="X23" s="76">
        <v>27.8</v>
      </c>
      <c r="Y23" s="75"/>
      <c r="Z23" s="76">
        <v>26</v>
      </c>
      <c r="AA23" s="75"/>
      <c r="AB23" s="76">
        <v>24.3</v>
      </c>
      <c r="AC23" s="75"/>
      <c r="AD23" s="76">
        <v>25.7</v>
      </c>
      <c r="AE23" s="75"/>
      <c r="AF23" s="76">
        <v>28.2</v>
      </c>
      <c r="AG23" s="75"/>
      <c r="AH23" s="76">
        <v>29.1</v>
      </c>
      <c r="AI23" s="75"/>
      <c r="AJ23" s="76">
        <v>30</v>
      </c>
      <c r="AK23" s="75"/>
      <c r="AL23" s="76">
        <v>31.4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15.822784810126581</v>
      </c>
      <c r="U24" s="82"/>
      <c r="V24" s="81">
        <f>(V20-V21)/V21*100</f>
        <v>15.789473684210542</v>
      </c>
      <c r="W24" s="82"/>
      <c r="X24" s="81">
        <f>(X20-X21)/X21*100</f>
        <v>16.993464052287564</v>
      </c>
      <c r="Y24" s="82"/>
      <c r="Z24" s="81">
        <f>(Z20-Z21)/Z21*100</f>
        <v>20.000000000000011</v>
      </c>
      <c r="AA24" s="82"/>
      <c r="AB24" s="81">
        <f>(AB20-AB21)/AB21*100</f>
        <v>21.532846715328464</v>
      </c>
      <c r="AC24" s="82"/>
      <c r="AD24" s="81">
        <f>(AD20-AD21)/AD21*100</f>
        <v>20.905923344947748</v>
      </c>
      <c r="AE24" s="82"/>
      <c r="AF24" s="81">
        <f>(AF20-AF21)/AF21*100</f>
        <v>19.607843137254903</v>
      </c>
      <c r="AG24" s="82"/>
      <c r="AH24" s="81">
        <f>(AH20-AH21)/AH21*100</f>
        <v>21.232876712328768</v>
      </c>
      <c r="AI24" s="82"/>
      <c r="AJ24" s="81">
        <f>(AJ20-AJ21)/AJ21*100</f>
        <v>19.218241042345284</v>
      </c>
      <c r="AK24" s="82"/>
      <c r="AL24" s="81">
        <f>(AL20-AL21)/AL21*100</f>
        <v>19.999999999999996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16.610169491525419</v>
      </c>
      <c r="U25" s="82"/>
      <c r="V25" s="81">
        <f>(V22-V23)/V23*100</f>
        <v>15.822784810126581</v>
      </c>
      <c r="W25" s="82"/>
      <c r="X25" s="81">
        <f>(X22-X23)/X23*100</f>
        <v>17.985611510791355</v>
      </c>
      <c r="Y25" s="82"/>
      <c r="Z25" s="81">
        <f>(Z22-Z23)/Z23*100</f>
        <v>19.61538461538462</v>
      </c>
      <c r="AA25" s="82"/>
      <c r="AB25" s="81">
        <f>(AB22-AB23)/AB23*100</f>
        <v>21.399176954732507</v>
      </c>
      <c r="AC25" s="82"/>
      <c r="AD25" s="81">
        <f>(AD22-AD23)/AD23*100</f>
        <v>21.01167315175098</v>
      </c>
      <c r="AE25" s="82"/>
      <c r="AF25" s="81">
        <f>(AF22-AF23)/AF23*100</f>
        <v>20.921985815602845</v>
      </c>
      <c r="AG25" s="82"/>
      <c r="AH25" s="81">
        <f>(AH22-AH23)/AH23*100</f>
        <v>20.618556701030926</v>
      </c>
      <c r="AI25" s="82"/>
      <c r="AJ25" s="81">
        <f>(AJ22-AJ23)/AJ23*100</f>
        <v>20</v>
      </c>
      <c r="AK25" s="82"/>
      <c r="AL25" s="81">
        <f>(AL22-AL23)/AL23*100</f>
        <v>19.426751592356695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44385</v>
      </c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>
        <f>(T24+T25)/2</f>
        <v>16.216477150826002</v>
      </c>
      <c r="U28" s="95"/>
      <c r="V28" s="94">
        <f>(V24+V25)/2</f>
        <v>15.806129247168561</v>
      </c>
      <c r="W28" s="95"/>
      <c r="X28" s="94">
        <f>(X24+X25)/2</f>
        <v>17.489537781539461</v>
      </c>
      <c r="Y28" s="95"/>
      <c r="Z28" s="94">
        <f>(Z24+Z25)/2</f>
        <v>19.807692307692314</v>
      </c>
      <c r="AA28" s="95"/>
      <c r="AB28" s="94">
        <f>(AB24+AB25)/2</f>
        <v>21.466011835030486</v>
      </c>
      <c r="AC28" s="95"/>
      <c r="AD28" s="94">
        <f>(AD24+AD25)/2</f>
        <v>20.958798248349364</v>
      </c>
      <c r="AE28" s="95"/>
      <c r="AF28" s="94">
        <f>(AF24+AF25)/2</f>
        <v>20.264914476428874</v>
      </c>
      <c r="AG28" s="95"/>
      <c r="AH28" s="94">
        <f>(AH24+AH25)/2</f>
        <v>20.925716706679847</v>
      </c>
      <c r="AI28" s="95"/>
      <c r="AJ28" s="94">
        <f>(AJ24+AJ25)/2</f>
        <v>19.609120521172642</v>
      </c>
      <c r="AK28" s="95"/>
      <c r="AL28" s="94">
        <f>(AL24+AL25)/2</f>
        <v>19.713375796178347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>
        <f>T28*T16</f>
        <v>20.919255524565543</v>
      </c>
      <c r="U29" s="99"/>
      <c r="V29" s="98">
        <f>V28*V16</f>
        <v>21.496335776149245</v>
      </c>
      <c r="W29" s="99"/>
      <c r="X29" s="98">
        <f>X28*X16</f>
        <v>24.135562138524456</v>
      </c>
      <c r="Y29" s="99"/>
      <c r="Z29" s="98">
        <f>Z28*Z16</f>
        <v>27.136538461538471</v>
      </c>
      <c r="AA29" s="99"/>
      <c r="AB29" s="98">
        <f>AB28*AB16</f>
        <v>26.832514793788107</v>
      </c>
      <c r="AC29" s="99"/>
      <c r="AD29" s="98">
        <f>AD28*AD16</f>
        <v>26.617673775403691</v>
      </c>
      <c r="AE29" s="99"/>
      <c r="AF29" s="98">
        <f>AF28*AF16</f>
        <v>24.925844806007515</v>
      </c>
      <c r="AG29" s="99"/>
      <c r="AH29" s="98">
        <f>AH28*AH16</f>
        <v>26.366403050416608</v>
      </c>
      <c r="AI29" s="99"/>
      <c r="AJ29" s="98">
        <f>AJ28*AJ16</f>
        <v>25.884039087947887</v>
      </c>
      <c r="AK29" s="99"/>
      <c r="AL29" s="98">
        <f>AL28*AL16</f>
        <v>25.233121019108285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>
        <f>T29-T17</f>
        <v>12.919255524565543</v>
      </c>
      <c r="U30" s="99"/>
      <c r="V30" s="98">
        <f>V29-V17</f>
        <v>13.496335776149245</v>
      </c>
      <c r="W30" s="99"/>
      <c r="X30" s="98">
        <f>X29-X17</f>
        <v>15.135562138524456</v>
      </c>
      <c r="Y30" s="99"/>
      <c r="Z30" s="98">
        <f>Z29-Z17</f>
        <v>17.136538461538471</v>
      </c>
      <c r="AA30" s="99"/>
      <c r="AB30" s="98">
        <f>AB29-AB17</f>
        <v>16.832514793788107</v>
      </c>
      <c r="AC30" s="99"/>
      <c r="AD30" s="98">
        <f>AD29-AD17</f>
        <v>17.617673775403691</v>
      </c>
      <c r="AE30" s="99"/>
      <c r="AF30" s="98">
        <f>AF29-AF17</f>
        <v>15.925844806007515</v>
      </c>
      <c r="AG30" s="99"/>
      <c r="AH30" s="98">
        <f>AH29-AH17</f>
        <v>17.366403050416608</v>
      </c>
      <c r="AI30" s="99"/>
      <c r="AJ30" s="98">
        <f>AJ29-AJ17</f>
        <v>16.884039087947887</v>
      </c>
      <c r="AK30" s="99"/>
      <c r="AL30" s="98">
        <f>AL29-AL17</f>
        <v>16.233121019108285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>
        <f>T30</f>
        <v>12.919255524565543</v>
      </c>
      <c r="U31" s="104"/>
      <c r="V31" s="103">
        <f>T31+V30</f>
        <v>26.415591300714787</v>
      </c>
      <c r="W31" s="104"/>
      <c r="X31" s="103">
        <f>V31+X30</f>
        <v>41.551153439239243</v>
      </c>
      <c r="Y31" s="104"/>
      <c r="Z31" s="103">
        <f>X31+Z30</f>
        <v>58.687691900777715</v>
      </c>
      <c r="AA31" s="104"/>
      <c r="AB31" s="103">
        <f>Z31+AB30</f>
        <v>75.520206694565815</v>
      </c>
      <c r="AC31" s="104"/>
      <c r="AD31" s="103">
        <f>AB31+AD30</f>
        <v>93.137880469969502</v>
      </c>
      <c r="AE31" s="104"/>
      <c r="AF31" s="103">
        <f>AD31+AF30</f>
        <v>109.06372527597702</v>
      </c>
      <c r="AG31" s="104"/>
      <c r="AH31" s="103">
        <f>AF31+AH30</f>
        <v>126.43012832639363</v>
      </c>
      <c r="AI31" s="104"/>
      <c r="AJ31" s="103">
        <f>AH31+AJ30</f>
        <v>143.31416741434151</v>
      </c>
      <c r="AK31" s="104"/>
      <c r="AL31" s="103">
        <f>AJ31+AL30</f>
        <v>159.54728843344981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112">
        <v>35.6</v>
      </c>
      <c r="U36" s="113"/>
      <c r="V36" s="114">
        <v>34.6</v>
      </c>
      <c r="W36" s="113"/>
      <c r="X36" s="114">
        <v>37.9</v>
      </c>
      <c r="Y36" s="113"/>
      <c r="Z36" s="114">
        <v>33.799999999999997</v>
      </c>
      <c r="AA36" s="113"/>
      <c r="AB36" s="114">
        <v>34.5</v>
      </c>
      <c r="AC36" s="113"/>
      <c r="AD36" s="114">
        <v>33.799999999999997</v>
      </c>
      <c r="AE36" s="113"/>
      <c r="AF36" s="114">
        <v>36.6</v>
      </c>
      <c r="AG36" s="113"/>
      <c r="AH36" s="114">
        <v>35.4</v>
      </c>
      <c r="AI36" s="113"/>
      <c r="AJ36" s="114">
        <v>35.200000000000003</v>
      </c>
      <c r="AK36" s="113"/>
      <c r="AL36" s="114">
        <v>33.6</v>
      </c>
      <c r="AM36" s="11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116">
        <v>31.5</v>
      </c>
      <c r="U37" s="117"/>
      <c r="V37" s="118">
        <v>30.4</v>
      </c>
      <c r="W37" s="117"/>
      <c r="X37" s="118">
        <v>32.4</v>
      </c>
      <c r="Y37" s="117"/>
      <c r="Z37" s="118">
        <v>28.1</v>
      </c>
      <c r="AA37" s="117"/>
      <c r="AB37" s="118">
        <v>28.4</v>
      </c>
      <c r="AC37" s="117"/>
      <c r="AD37" s="118">
        <v>28</v>
      </c>
      <c r="AE37" s="117"/>
      <c r="AF37" s="118">
        <v>30.7</v>
      </c>
      <c r="AG37" s="117"/>
      <c r="AH37" s="118">
        <v>29.4</v>
      </c>
      <c r="AI37" s="117"/>
      <c r="AJ37" s="118">
        <v>29.5</v>
      </c>
      <c r="AK37" s="117"/>
      <c r="AL37" s="118">
        <v>28</v>
      </c>
      <c r="AM37" s="119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116">
        <v>36.4</v>
      </c>
      <c r="U38" s="117"/>
      <c r="V38" s="118">
        <v>35.299999999999997</v>
      </c>
      <c r="W38" s="117"/>
      <c r="X38" s="118">
        <v>32.700000000000003</v>
      </c>
      <c r="Y38" s="117"/>
      <c r="Z38" s="118">
        <v>34.299999999999997</v>
      </c>
      <c r="AA38" s="117"/>
      <c r="AB38" s="118">
        <v>34.4</v>
      </c>
      <c r="AC38" s="117"/>
      <c r="AD38" s="118">
        <v>35.700000000000003</v>
      </c>
      <c r="AE38" s="117"/>
      <c r="AF38" s="118">
        <v>33.6</v>
      </c>
      <c r="AG38" s="117"/>
      <c r="AH38" s="118">
        <v>34.799999999999997</v>
      </c>
      <c r="AI38" s="117"/>
      <c r="AJ38" s="118">
        <v>32.799999999999997</v>
      </c>
      <c r="AK38" s="117"/>
      <c r="AL38" s="118">
        <v>31.7</v>
      </c>
      <c r="AM38" s="119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120">
        <v>32.1</v>
      </c>
      <c r="U39" s="121"/>
      <c r="V39" s="122">
        <v>31.3</v>
      </c>
      <c r="W39" s="121"/>
      <c r="X39" s="122">
        <v>27.8</v>
      </c>
      <c r="Y39" s="121"/>
      <c r="Z39" s="122">
        <v>28.7</v>
      </c>
      <c r="AA39" s="121"/>
      <c r="AB39" s="122">
        <v>28.5</v>
      </c>
      <c r="AC39" s="121"/>
      <c r="AD39" s="122">
        <v>29.6</v>
      </c>
      <c r="AE39" s="121"/>
      <c r="AF39" s="122">
        <v>28</v>
      </c>
      <c r="AG39" s="121"/>
      <c r="AH39" s="122">
        <v>29.1</v>
      </c>
      <c r="AI39" s="121"/>
      <c r="AJ39" s="122">
        <v>27.5</v>
      </c>
      <c r="AK39" s="121"/>
      <c r="AL39" s="122">
        <v>26.2</v>
      </c>
      <c r="AM39" s="123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24">
        <f>(T36-T37)/T37*100</f>
        <v>13.015873015873019</v>
      </c>
      <c r="U40" s="125"/>
      <c r="V40" s="124">
        <f>(V36-V37)/V37*100</f>
        <v>13.81578947368422</v>
      </c>
      <c r="W40" s="125"/>
      <c r="X40" s="124">
        <f>(X36-X37)/X37*100</f>
        <v>16.97530864197531</v>
      </c>
      <c r="Y40" s="125"/>
      <c r="Z40" s="124">
        <f>(Z36-Z37)/Z37*100</f>
        <v>20.28469750889678</v>
      </c>
      <c r="AA40" s="125"/>
      <c r="AB40" s="124">
        <f>(AB36-AB37)/AB37*100</f>
        <v>21.478873239436624</v>
      </c>
      <c r="AC40" s="125"/>
      <c r="AD40" s="124">
        <f>(AD36-AD37)/AD37*100</f>
        <v>20.714285714285705</v>
      </c>
      <c r="AE40" s="125"/>
      <c r="AF40" s="124">
        <f>(AF36-AF37)/AF37*100</f>
        <v>19.218241042345284</v>
      </c>
      <c r="AG40" s="125"/>
      <c r="AH40" s="124">
        <f>(AH36-AH37)/AH37*100</f>
        <v>20.408163265306122</v>
      </c>
      <c r="AI40" s="125"/>
      <c r="AJ40" s="124">
        <f>(AJ36-AJ37)/AJ37*100</f>
        <v>19.322033898305094</v>
      </c>
      <c r="AK40" s="125"/>
      <c r="AL40" s="124">
        <f>(AL36-AL37)/AL37*100</f>
        <v>20.000000000000004</v>
      </c>
      <c r="AM40" s="12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24">
        <f>(T38-T39)/T39*100</f>
        <v>13.395638629283479</v>
      </c>
      <c r="U41" s="125"/>
      <c r="V41" s="124">
        <f>(V38-V39)/V39*100</f>
        <v>12.77955271565494</v>
      </c>
      <c r="W41" s="125"/>
      <c r="X41" s="124">
        <f>(X38-X39)/X39*100</f>
        <v>17.625899280575545</v>
      </c>
      <c r="Y41" s="125"/>
      <c r="Z41" s="124">
        <f>(Z38-Z39)/Z39*100</f>
        <v>19.512195121951212</v>
      </c>
      <c r="AA41" s="125"/>
      <c r="AB41" s="124">
        <f>(AB38-AB39)/AB39*100</f>
        <v>20.701754385964907</v>
      </c>
      <c r="AC41" s="125"/>
      <c r="AD41" s="124">
        <f>(AD38-AD39)/AD39*100</f>
        <v>20.608108108108112</v>
      </c>
      <c r="AE41" s="125"/>
      <c r="AF41" s="124">
        <f>(AF38-AF39)/AF39*100</f>
        <v>20.000000000000004</v>
      </c>
      <c r="AG41" s="125"/>
      <c r="AH41" s="124">
        <f>(AH38-AH39)/AH39*100</f>
        <v>19.587628865979365</v>
      </c>
      <c r="AI41" s="125"/>
      <c r="AJ41" s="124">
        <f>(AJ38-AJ39)/AJ39*100</f>
        <v>19.272727272727263</v>
      </c>
      <c r="AK41" s="125"/>
      <c r="AL41" s="124">
        <f>(AL38-AL39)/AL39*100</f>
        <v>20.992366412213741</v>
      </c>
      <c r="AM41" s="12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44396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26">
        <f>(T40+T41)/2</f>
        <v>13.205755822578249</v>
      </c>
      <c r="U44" s="127"/>
      <c r="V44" s="126">
        <f>(V40+V41)/2</f>
        <v>13.29767109466958</v>
      </c>
      <c r="W44" s="127"/>
      <c r="X44" s="126">
        <f>(X40+X41)/2</f>
        <v>17.300603961275428</v>
      </c>
      <c r="Y44" s="127"/>
      <c r="Z44" s="126">
        <f>(Z40+Z41)/2</f>
        <v>19.898446315423996</v>
      </c>
      <c r="AA44" s="127"/>
      <c r="AB44" s="126">
        <f>(AB40+AB41)/2</f>
        <v>21.090313812700764</v>
      </c>
      <c r="AC44" s="127"/>
      <c r="AD44" s="126">
        <f>(AD40+AD41)/2</f>
        <v>20.66119691119691</v>
      </c>
      <c r="AE44" s="127"/>
      <c r="AF44" s="126">
        <f>(AF40+AF41)/2</f>
        <v>19.609120521172642</v>
      </c>
      <c r="AG44" s="127"/>
      <c r="AH44" s="126">
        <f>(AH40+AH41)/2</f>
        <v>19.997896065642742</v>
      </c>
      <c r="AI44" s="127"/>
      <c r="AJ44" s="126">
        <f>(AJ40+AJ41)/2</f>
        <v>19.29738058551618</v>
      </c>
      <c r="AK44" s="127"/>
      <c r="AL44" s="126">
        <f>(AL40+AL41)/2</f>
        <v>20.496183206106871</v>
      </c>
      <c r="AM44" s="127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28">
        <f>T44*T16</f>
        <v>17.035425011125941</v>
      </c>
      <c r="U45" s="129"/>
      <c r="V45" s="128">
        <f>V44*V16</f>
        <v>18.08483268875063</v>
      </c>
      <c r="W45" s="129"/>
      <c r="X45" s="128">
        <f>X44*X16</f>
        <v>23.874833466560087</v>
      </c>
      <c r="Y45" s="129"/>
      <c r="Z45" s="128">
        <f>Z44*Z16</f>
        <v>27.260871452130878</v>
      </c>
      <c r="AA45" s="129"/>
      <c r="AB45" s="128">
        <f>AB44*AB16</f>
        <v>26.362892265875956</v>
      </c>
      <c r="AC45" s="129"/>
      <c r="AD45" s="128">
        <f>AD44*AD16</f>
        <v>26.239720077220078</v>
      </c>
      <c r="AE45" s="129"/>
      <c r="AF45" s="128">
        <f>AF44*AF16</f>
        <v>24.119218241042351</v>
      </c>
      <c r="AG45" s="129"/>
      <c r="AH45" s="128">
        <f>AH44*AH16</f>
        <v>25.197349042709856</v>
      </c>
      <c r="AI45" s="129"/>
      <c r="AJ45" s="128">
        <f>AJ44*AJ16</f>
        <v>25.47254237288136</v>
      </c>
      <c r="AK45" s="129"/>
      <c r="AL45" s="128">
        <f>AL44*AL16</f>
        <v>26.235114503816796</v>
      </c>
      <c r="AM45" s="129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28">
        <f>T45-T17</f>
        <v>9.0354250111259411</v>
      </c>
      <c r="U46" s="129"/>
      <c r="V46" s="128">
        <f>V45-V17</f>
        <v>10.08483268875063</v>
      </c>
      <c r="W46" s="129"/>
      <c r="X46" s="128">
        <f>X45-X17</f>
        <v>14.874833466560087</v>
      </c>
      <c r="Y46" s="129"/>
      <c r="Z46" s="128">
        <f>Z45-Z17</f>
        <v>17.260871452130878</v>
      </c>
      <c r="AA46" s="129"/>
      <c r="AB46" s="128">
        <f>AB45-AB17</f>
        <v>16.362892265875956</v>
      </c>
      <c r="AC46" s="129"/>
      <c r="AD46" s="128">
        <f>AD45-AD17</f>
        <v>17.239720077220078</v>
      </c>
      <c r="AE46" s="129"/>
      <c r="AF46" s="128">
        <f>AF45-AF17</f>
        <v>15.119218241042351</v>
      </c>
      <c r="AG46" s="129"/>
      <c r="AH46" s="128">
        <f>AH45-AH17</f>
        <v>16.197349042709856</v>
      </c>
      <c r="AI46" s="129"/>
      <c r="AJ46" s="128">
        <f>AJ45-AJ17</f>
        <v>16.47254237288136</v>
      </c>
      <c r="AK46" s="129"/>
      <c r="AL46" s="128">
        <f>AL45-AL17</f>
        <v>17.235114503816796</v>
      </c>
      <c r="AM46" s="129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30">
        <f>T46</f>
        <v>9.0354250111259411</v>
      </c>
      <c r="U47" s="131"/>
      <c r="V47" s="130">
        <f>T47+V46</f>
        <v>19.120257699876571</v>
      </c>
      <c r="W47" s="131"/>
      <c r="X47" s="130">
        <f>V47+X46</f>
        <v>33.995091166436659</v>
      </c>
      <c r="Y47" s="131"/>
      <c r="Z47" s="130">
        <f>X47+Z46</f>
        <v>51.255962618567537</v>
      </c>
      <c r="AA47" s="131"/>
      <c r="AB47" s="130">
        <f>Z47+AB46</f>
        <v>67.618854884443493</v>
      </c>
      <c r="AC47" s="131"/>
      <c r="AD47" s="130">
        <f>AB47+AD46</f>
        <v>84.858574961663578</v>
      </c>
      <c r="AE47" s="131"/>
      <c r="AF47" s="130">
        <f>AD47+AF46</f>
        <v>99.977793202705925</v>
      </c>
      <c r="AG47" s="131"/>
      <c r="AH47" s="130">
        <f>AF47+AH46</f>
        <v>116.17514224541578</v>
      </c>
      <c r="AI47" s="131"/>
      <c r="AJ47" s="130">
        <f>AH47+AJ46</f>
        <v>132.64768461829715</v>
      </c>
      <c r="AK47" s="131"/>
      <c r="AL47" s="130">
        <f>AJ47+AL46</f>
        <v>149.88279912211394</v>
      </c>
      <c r="AM47" s="131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41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112">
        <v>37.700000000000003</v>
      </c>
      <c r="U52" s="113"/>
      <c r="V52" s="114">
        <v>40.6</v>
      </c>
      <c r="W52" s="113"/>
      <c r="X52" s="114">
        <v>37.9</v>
      </c>
      <c r="Y52" s="113"/>
      <c r="Z52" s="114">
        <v>34.200000000000003</v>
      </c>
      <c r="AA52" s="113"/>
      <c r="AB52" s="114">
        <v>37.200000000000003</v>
      </c>
      <c r="AC52" s="113"/>
      <c r="AD52" s="114">
        <v>37.200000000000003</v>
      </c>
      <c r="AE52" s="113"/>
      <c r="AF52" s="114">
        <v>36.299999999999997</v>
      </c>
      <c r="AG52" s="113"/>
      <c r="AH52" s="114">
        <v>34.6</v>
      </c>
      <c r="AI52" s="113"/>
      <c r="AJ52" s="114">
        <v>36.299999999999997</v>
      </c>
      <c r="AK52" s="113"/>
      <c r="AL52" s="114">
        <v>32.700000000000003</v>
      </c>
      <c r="AM52" s="11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116">
        <v>32.700000000000003</v>
      </c>
      <c r="U53" s="117"/>
      <c r="V53" s="118">
        <v>35.299999999999997</v>
      </c>
      <c r="W53" s="117"/>
      <c r="X53" s="118">
        <v>32.4</v>
      </c>
      <c r="Y53" s="117"/>
      <c r="Z53" s="118">
        <v>28.5</v>
      </c>
      <c r="AA53" s="117"/>
      <c r="AB53" s="118">
        <v>30.6</v>
      </c>
      <c r="AC53" s="117"/>
      <c r="AD53" s="118">
        <v>31</v>
      </c>
      <c r="AE53" s="117"/>
      <c r="AF53" s="118">
        <v>30</v>
      </c>
      <c r="AG53" s="117"/>
      <c r="AH53" s="118">
        <v>29</v>
      </c>
      <c r="AI53" s="117"/>
      <c r="AJ53" s="118">
        <v>30.4</v>
      </c>
      <c r="AK53" s="117"/>
      <c r="AL53" s="118">
        <v>27</v>
      </c>
      <c r="AM53" s="119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116">
        <v>37.200000000000003</v>
      </c>
      <c r="U54" s="117"/>
      <c r="V54" s="118">
        <v>39.299999999999997</v>
      </c>
      <c r="W54" s="117"/>
      <c r="X54" s="118">
        <v>37.1</v>
      </c>
      <c r="Y54" s="117"/>
      <c r="Z54" s="118">
        <v>36</v>
      </c>
      <c r="AA54" s="117"/>
      <c r="AB54" s="118">
        <v>33.799999999999997</v>
      </c>
      <c r="AC54" s="117"/>
      <c r="AD54" s="118">
        <v>33.4</v>
      </c>
      <c r="AE54" s="117"/>
      <c r="AF54" s="118">
        <v>37.200000000000003</v>
      </c>
      <c r="AG54" s="117"/>
      <c r="AH54" s="118">
        <v>37.4</v>
      </c>
      <c r="AI54" s="117"/>
      <c r="AJ54" s="118">
        <v>35.1</v>
      </c>
      <c r="AK54" s="117"/>
      <c r="AL54" s="118">
        <v>33.9</v>
      </c>
      <c r="AM54" s="11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116">
        <v>32.1</v>
      </c>
      <c r="U55" s="117"/>
      <c r="V55" s="118">
        <v>34</v>
      </c>
      <c r="W55" s="117"/>
      <c r="X55" s="118">
        <v>31.5</v>
      </c>
      <c r="Y55" s="117"/>
      <c r="Z55" s="118">
        <v>30.1</v>
      </c>
      <c r="AA55" s="117"/>
      <c r="AB55" s="118">
        <v>27.8</v>
      </c>
      <c r="AC55" s="117"/>
      <c r="AD55" s="118">
        <v>27.6</v>
      </c>
      <c r="AE55" s="117"/>
      <c r="AF55" s="118">
        <v>30.9</v>
      </c>
      <c r="AG55" s="117"/>
      <c r="AH55" s="118">
        <v>31.3</v>
      </c>
      <c r="AI55" s="117"/>
      <c r="AJ55" s="118">
        <v>29.6</v>
      </c>
      <c r="AK55" s="117"/>
      <c r="AL55" s="118">
        <v>28</v>
      </c>
      <c r="AM55" s="11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24">
        <f>(T52-T53)/T53*100</f>
        <v>15.290519877675839</v>
      </c>
      <c r="U56" s="125"/>
      <c r="V56" s="124">
        <f>(V52-V53)/V53*100</f>
        <v>15.014164305949022</v>
      </c>
      <c r="W56" s="125"/>
      <c r="X56" s="124">
        <f>(X52-X53)/X53*100</f>
        <v>16.97530864197531</v>
      </c>
      <c r="Y56" s="125"/>
      <c r="Z56" s="124">
        <f>(Z52-Z53)/Z53*100</f>
        <v>20.000000000000011</v>
      </c>
      <c r="AA56" s="125"/>
      <c r="AB56" s="124">
        <f>(AB52-AB53)/AB53*100</f>
        <v>21.568627450980397</v>
      </c>
      <c r="AC56" s="125"/>
      <c r="AD56" s="124">
        <f>(AD52-AD53)/AD53*100</f>
        <v>20.000000000000011</v>
      </c>
      <c r="AE56" s="125"/>
      <c r="AF56" s="124">
        <f>(AF52-AF53)/AF53*100</f>
        <v>20.999999999999989</v>
      </c>
      <c r="AG56" s="125"/>
      <c r="AH56" s="124">
        <f>(AH52-AH53)/AH53*100</f>
        <v>19.310344827586214</v>
      </c>
      <c r="AI56" s="125"/>
      <c r="AJ56" s="124">
        <f>(AJ52-AJ53)/AJ53*100</f>
        <v>19.407894736842103</v>
      </c>
      <c r="AK56" s="125"/>
      <c r="AL56" s="124">
        <f>(AL52-AL53)/AL53*100</f>
        <v>21.111111111111121</v>
      </c>
      <c r="AM56" s="125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24">
        <f>(T54-T55)/T55*100</f>
        <v>15.887850467289724</v>
      </c>
      <c r="U57" s="125"/>
      <c r="V57" s="124">
        <f>(V54-V55)/V55*100</f>
        <v>15.58823529411764</v>
      </c>
      <c r="W57" s="125"/>
      <c r="X57" s="124">
        <f>(X54-X55)/X55*100</f>
        <v>17.777777777777782</v>
      </c>
      <c r="Y57" s="125"/>
      <c r="Z57" s="124">
        <f>(Z54-Z55)/Z55*100</f>
        <v>19.60132890365448</v>
      </c>
      <c r="AA57" s="125"/>
      <c r="AB57" s="124">
        <f>(AB54-AB55)/AB55*100</f>
        <v>21.582733812949627</v>
      </c>
      <c r="AC57" s="125"/>
      <c r="AD57" s="124">
        <f>(AD54-AD55)/AD55*100</f>
        <v>21.014492753623177</v>
      </c>
      <c r="AE57" s="125"/>
      <c r="AF57" s="124">
        <f>(AF54-AF55)/AF55*100</f>
        <v>20.388349514563124</v>
      </c>
      <c r="AG57" s="125"/>
      <c r="AH57" s="124">
        <f>(AH54-AH55)/AH55*100</f>
        <v>19.488817891373795</v>
      </c>
      <c r="AI57" s="125"/>
      <c r="AJ57" s="124">
        <f>(AJ54-AJ55)/AJ55*100</f>
        <v>18.581081081081081</v>
      </c>
      <c r="AK57" s="125"/>
      <c r="AL57" s="124">
        <f>(AL54-AL55)/AL55*100</f>
        <v>21.071428571428566</v>
      </c>
      <c r="AM57" s="125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44405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26">
        <f>(T56+T57)/2</f>
        <v>15.589185172482782</v>
      </c>
      <c r="U60" s="127"/>
      <c r="V60" s="126">
        <f>(V56+V57)/2</f>
        <v>15.301199800033331</v>
      </c>
      <c r="W60" s="127"/>
      <c r="X60" s="126">
        <f>(X56+X57)/2</f>
        <v>17.376543209876544</v>
      </c>
      <c r="Y60" s="127"/>
      <c r="Z60" s="126">
        <f>(Z56+Z57)/2</f>
        <v>19.800664451827245</v>
      </c>
      <c r="AA60" s="127"/>
      <c r="AB60" s="126">
        <f>(AB56+AB57)/2</f>
        <v>21.575680631965014</v>
      </c>
      <c r="AC60" s="127"/>
      <c r="AD60" s="126">
        <f>(AD56+AD57)/2</f>
        <v>20.507246376811594</v>
      </c>
      <c r="AE60" s="127"/>
      <c r="AF60" s="126">
        <f>(AF56+AF57)/2</f>
        <v>20.694174757281559</v>
      </c>
      <c r="AG60" s="127"/>
      <c r="AH60" s="126">
        <f>(AH56+AH57)/2</f>
        <v>19.399581359480003</v>
      </c>
      <c r="AI60" s="127"/>
      <c r="AJ60" s="126">
        <f>(AJ56+AJ57)/2</f>
        <v>18.994487908961592</v>
      </c>
      <c r="AK60" s="127"/>
      <c r="AL60" s="126">
        <f>(AL56+AL57)/2</f>
        <v>21.091269841269842</v>
      </c>
      <c r="AM60" s="127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28">
        <f>T60*T16</f>
        <v>20.110048872502791</v>
      </c>
      <c r="U61" s="129"/>
      <c r="V61" s="128">
        <f>V60*V16</f>
        <v>20.809631728045332</v>
      </c>
      <c r="W61" s="129"/>
      <c r="X61" s="128">
        <f>X60*X16</f>
        <v>23.979629629629631</v>
      </c>
      <c r="Y61" s="129"/>
      <c r="Z61" s="128">
        <f>Z60*Z16</f>
        <v>27.126910299003328</v>
      </c>
      <c r="AA61" s="129"/>
      <c r="AB61" s="128">
        <f>AB60*AB16</f>
        <v>26.969600789956267</v>
      </c>
      <c r="AC61" s="129"/>
      <c r="AD61" s="128">
        <f>AD60*AD16</f>
        <v>26.044202898550726</v>
      </c>
      <c r="AE61" s="129"/>
      <c r="AF61" s="128">
        <f>AF60*AF16</f>
        <v>25.453834951456315</v>
      </c>
      <c r="AG61" s="129"/>
      <c r="AH61" s="128">
        <f>AH60*AH16</f>
        <v>24.443472512944805</v>
      </c>
      <c r="AI61" s="129"/>
      <c r="AJ61" s="128">
        <f>AJ60*AJ16</f>
        <v>25.072724039829303</v>
      </c>
      <c r="AK61" s="129"/>
      <c r="AL61" s="128">
        <f>AL60*AL16</f>
        <v>26.996825396825397</v>
      </c>
      <c r="AM61" s="129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28">
        <f>T61-T17</f>
        <v>12.110048872502791</v>
      </c>
      <c r="U62" s="129"/>
      <c r="V62" s="128">
        <f>V61-V17</f>
        <v>12.809631728045332</v>
      </c>
      <c r="W62" s="129"/>
      <c r="X62" s="128">
        <f>X61-X17</f>
        <v>14.979629629629631</v>
      </c>
      <c r="Y62" s="129"/>
      <c r="Z62" s="128">
        <f>Z61-Z17</f>
        <v>17.126910299003328</v>
      </c>
      <c r="AA62" s="129"/>
      <c r="AB62" s="128">
        <f>AB61-AB17</f>
        <v>16.969600789956267</v>
      </c>
      <c r="AC62" s="129"/>
      <c r="AD62" s="128">
        <f>AD61-AD17</f>
        <v>17.044202898550726</v>
      </c>
      <c r="AE62" s="129"/>
      <c r="AF62" s="128">
        <f>AF61-AF17</f>
        <v>16.453834951456315</v>
      </c>
      <c r="AG62" s="129"/>
      <c r="AH62" s="128">
        <f>AH61-AH17</f>
        <v>15.443472512944805</v>
      </c>
      <c r="AI62" s="129"/>
      <c r="AJ62" s="128">
        <f>AJ61-AJ17</f>
        <v>16.072724039829303</v>
      </c>
      <c r="AK62" s="129"/>
      <c r="AL62" s="128">
        <f>AL61-AL17</f>
        <v>17.996825396825397</v>
      </c>
      <c r="AM62" s="129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30">
        <f>T62</f>
        <v>12.110048872502791</v>
      </c>
      <c r="U63" s="131"/>
      <c r="V63" s="130">
        <f>T63+V62</f>
        <v>24.919680600548123</v>
      </c>
      <c r="W63" s="131"/>
      <c r="X63" s="130">
        <f>V63+X62</f>
        <v>39.899310230177754</v>
      </c>
      <c r="Y63" s="131"/>
      <c r="Z63" s="130">
        <f>X63+Z62</f>
        <v>57.026220529181082</v>
      </c>
      <c r="AA63" s="131"/>
      <c r="AB63" s="130">
        <f>Z63+AB62</f>
        <v>73.995821319137349</v>
      </c>
      <c r="AC63" s="131"/>
      <c r="AD63" s="130">
        <f>AB63+AD62</f>
        <v>91.040024217688071</v>
      </c>
      <c r="AE63" s="131"/>
      <c r="AF63" s="130">
        <f>AD63+AF62</f>
        <v>107.49385916914439</v>
      </c>
      <c r="AG63" s="131"/>
      <c r="AH63" s="130">
        <f>AF63+AH62</f>
        <v>122.93733168208919</v>
      </c>
      <c r="AI63" s="131"/>
      <c r="AJ63" s="130">
        <f>AH63+AJ62</f>
        <v>139.01005572191849</v>
      </c>
      <c r="AK63" s="131"/>
      <c r="AL63" s="130">
        <f>AJ63+AL62</f>
        <v>157.00688111874388</v>
      </c>
      <c r="AM63" s="131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4" t="s">
        <v>43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</row>
    <row r="67" spans="1:39" ht="11.25" customHeight="1" thickBot="1" x14ac:dyDescent="0.3">
      <c r="A67" s="109"/>
      <c r="B67" s="109"/>
      <c r="C67" s="109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09"/>
      <c r="AK67" s="109"/>
      <c r="AL67" s="109"/>
      <c r="AM67" s="109"/>
    </row>
    <row r="68" spans="1:39" x14ac:dyDescent="0.2">
      <c r="A68" s="136" t="s">
        <v>16</v>
      </c>
      <c r="B68" s="137"/>
      <c r="C68" s="138">
        <v>29</v>
      </c>
      <c r="D68" s="138">
        <v>30</v>
      </c>
      <c r="E68" s="138">
        <v>31</v>
      </c>
      <c r="F68" s="138">
        <v>1</v>
      </c>
      <c r="G68" s="138">
        <v>2</v>
      </c>
      <c r="H68" s="138">
        <v>3</v>
      </c>
      <c r="I68" s="138">
        <v>4</v>
      </c>
      <c r="J68" s="138">
        <v>5</v>
      </c>
      <c r="K68" s="138">
        <v>6</v>
      </c>
      <c r="L68" s="138">
        <v>7</v>
      </c>
      <c r="M68" s="138">
        <v>8</v>
      </c>
      <c r="N68" s="139" t="s">
        <v>44</v>
      </c>
      <c r="O68" s="140"/>
      <c r="P68" s="138">
        <v>9</v>
      </c>
      <c r="Q68" s="138">
        <v>10</v>
      </c>
      <c r="R68" s="138">
        <v>11</v>
      </c>
      <c r="S68" s="138">
        <v>12</v>
      </c>
      <c r="T68" s="138">
        <v>13</v>
      </c>
      <c r="U68" s="138">
        <v>14</v>
      </c>
      <c r="V68" s="138">
        <v>15</v>
      </c>
      <c r="W68" s="138">
        <v>16</v>
      </c>
      <c r="X68" s="138">
        <v>17</v>
      </c>
      <c r="Y68" s="138">
        <v>18</v>
      </c>
      <c r="Z68" s="139" t="s">
        <v>44</v>
      </c>
      <c r="AA68" s="140"/>
      <c r="AB68" s="138">
        <v>19</v>
      </c>
      <c r="AC68" s="138">
        <v>20</v>
      </c>
      <c r="AD68" s="138">
        <v>21</v>
      </c>
      <c r="AE68" s="138">
        <v>22</v>
      </c>
      <c r="AF68" s="138">
        <v>23</v>
      </c>
      <c r="AG68" s="138">
        <v>24</v>
      </c>
      <c r="AH68" s="138">
        <v>25</v>
      </c>
      <c r="AI68" s="141"/>
      <c r="AJ68" s="142"/>
      <c r="AK68" s="143"/>
      <c r="AL68" s="139" t="s">
        <v>44</v>
      </c>
      <c r="AM68" s="140"/>
    </row>
    <row r="69" spans="1:39" ht="13.5" thickBot="1" x14ac:dyDescent="0.25">
      <c r="A69" s="144"/>
      <c r="B69" s="14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7"/>
      <c r="O69" s="148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7"/>
      <c r="AA69" s="148"/>
      <c r="AB69" s="146"/>
      <c r="AC69" s="146"/>
      <c r="AD69" s="146"/>
      <c r="AE69" s="146"/>
      <c r="AF69" s="146"/>
      <c r="AG69" s="146"/>
      <c r="AH69" s="146"/>
      <c r="AI69" s="149">
        <v>26</v>
      </c>
      <c r="AJ69" s="150">
        <v>27</v>
      </c>
      <c r="AK69" s="149">
        <v>28</v>
      </c>
      <c r="AL69" s="147"/>
      <c r="AM69" s="148"/>
    </row>
    <row r="70" spans="1:39" x14ac:dyDescent="0.2">
      <c r="A70" s="139" t="s">
        <v>45</v>
      </c>
      <c r="B70" s="140"/>
      <c r="C70" s="151" t="s">
        <v>46</v>
      </c>
      <c r="D70" s="151" t="s">
        <v>47</v>
      </c>
      <c r="E70" s="151"/>
      <c r="F70" s="151" t="s">
        <v>48</v>
      </c>
      <c r="G70" s="151" t="s">
        <v>49</v>
      </c>
      <c r="H70" s="151" t="s">
        <v>50</v>
      </c>
      <c r="I70" s="151" t="s">
        <v>51</v>
      </c>
      <c r="J70" s="151" t="s">
        <v>52</v>
      </c>
      <c r="K70" s="151" t="s">
        <v>53</v>
      </c>
      <c r="L70" s="151" t="s">
        <v>54</v>
      </c>
      <c r="M70" s="151" t="s">
        <v>55</v>
      </c>
      <c r="N70" s="152" t="s">
        <v>52</v>
      </c>
      <c r="O70" s="153"/>
      <c r="P70" s="154" t="s">
        <v>56</v>
      </c>
      <c r="Q70" s="154" t="s">
        <v>57</v>
      </c>
      <c r="R70" s="154" t="s">
        <v>58</v>
      </c>
      <c r="S70" s="154" t="s">
        <v>59</v>
      </c>
      <c r="T70" s="154" t="s">
        <v>60</v>
      </c>
      <c r="U70" s="154" t="s">
        <v>61</v>
      </c>
      <c r="V70" s="154" t="s">
        <v>62</v>
      </c>
      <c r="W70" s="154" t="s">
        <v>63</v>
      </c>
      <c r="X70" s="154" t="s">
        <v>64</v>
      </c>
      <c r="Y70" s="154" t="s">
        <v>65</v>
      </c>
      <c r="Z70" s="155" t="s">
        <v>59</v>
      </c>
      <c r="AA70" s="156"/>
      <c r="AB70" s="154" t="s">
        <v>57</v>
      </c>
      <c r="AC70" s="154" t="s">
        <v>66</v>
      </c>
      <c r="AD70" s="154" t="s">
        <v>67</v>
      </c>
      <c r="AE70" s="154" t="s">
        <v>49</v>
      </c>
      <c r="AF70" s="154" t="s">
        <v>68</v>
      </c>
      <c r="AG70" s="154" t="s">
        <v>69</v>
      </c>
      <c r="AH70" s="154" t="s">
        <v>52</v>
      </c>
      <c r="AI70" s="154" t="s">
        <v>70</v>
      </c>
      <c r="AJ70" s="154" t="s">
        <v>56</v>
      </c>
      <c r="AK70" s="154" t="s">
        <v>59</v>
      </c>
      <c r="AL70" s="155" t="s">
        <v>52</v>
      </c>
      <c r="AM70" s="156"/>
    </row>
    <row r="71" spans="1:39" ht="13.5" thickBot="1" x14ac:dyDescent="0.25">
      <c r="A71" s="147" t="s">
        <v>71</v>
      </c>
      <c r="B71" s="148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8"/>
      <c r="O71" s="159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1"/>
      <c r="AA71" s="162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1"/>
      <c r="AM71" s="162"/>
    </row>
    <row r="72" spans="1:39" x14ac:dyDescent="0.2">
      <c r="A72" s="139" t="s">
        <v>72</v>
      </c>
      <c r="B72" s="140"/>
      <c r="C72" s="151" t="s">
        <v>73</v>
      </c>
      <c r="D72" s="151" t="s">
        <v>74</v>
      </c>
      <c r="E72" s="151"/>
      <c r="F72" s="151" t="s">
        <v>75</v>
      </c>
      <c r="G72" s="151" t="s">
        <v>76</v>
      </c>
      <c r="H72" s="151" t="s">
        <v>77</v>
      </c>
      <c r="I72" s="151" t="s">
        <v>78</v>
      </c>
      <c r="J72" s="151"/>
      <c r="K72" s="151"/>
      <c r="L72" s="151"/>
      <c r="M72" s="151"/>
      <c r="N72" s="152" t="s">
        <v>79</v>
      </c>
      <c r="O72" s="153"/>
      <c r="P72" s="151"/>
      <c r="Q72" s="151"/>
      <c r="R72" s="151"/>
      <c r="S72" s="151"/>
      <c r="T72" s="151"/>
      <c r="U72" s="151"/>
      <c r="V72" s="151"/>
      <c r="W72" s="151"/>
      <c r="X72" s="151"/>
      <c r="Y72" s="151" t="s">
        <v>80</v>
      </c>
      <c r="Z72" s="152" t="s">
        <v>80</v>
      </c>
      <c r="AA72" s="153"/>
      <c r="AB72" s="154" t="s">
        <v>81</v>
      </c>
      <c r="AC72" s="154" t="s">
        <v>82</v>
      </c>
      <c r="AD72" s="154" t="s">
        <v>83</v>
      </c>
      <c r="AE72" s="154" t="s">
        <v>84</v>
      </c>
      <c r="AF72" s="154"/>
      <c r="AG72" s="154"/>
      <c r="AH72" s="154"/>
      <c r="AI72" s="154" t="s">
        <v>84</v>
      </c>
      <c r="AJ72" s="154" t="s">
        <v>84</v>
      </c>
      <c r="AK72" s="154" t="s">
        <v>85</v>
      </c>
      <c r="AL72" s="155" t="s">
        <v>86</v>
      </c>
      <c r="AM72" s="156"/>
    </row>
    <row r="73" spans="1:39" ht="13.5" thickBot="1" x14ac:dyDescent="0.25">
      <c r="A73" s="147" t="s">
        <v>87</v>
      </c>
      <c r="B73" s="148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8"/>
      <c r="O73" s="159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8"/>
      <c r="AA73" s="159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1"/>
      <c r="AM73" s="162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88</v>
      </c>
      <c r="D77" s="163"/>
      <c r="E77" s="164"/>
      <c r="F77" s="164" t="s">
        <v>89</v>
      </c>
      <c r="G77" s="164"/>
      <c r="H77" s="164"/>
      <c r="I77" s="164"/>
      <c r="J77" s="164"/>
      <c r="K77" s="165"/>
      <c r="L77" s="165"/>
      <c r="M77" s="165"/>
      <c r="N77" s="163"/>
      <c r="O77" s="163"/>
      <c r="P77" s="163"/>
      <c r="Q77" s="163"/>
      <c r="R77" s="163"/>
      <c r="S77" s="163"/>
      <c r="T77" s="16" t="s">
        <v>90</v>
      </c>
      <c r="U77" s="16"/>
      <c r="V77" s="16"/>
      <c r="W77" s="16"/>
      <c r="X77" s="16"/>
      <c r="Y77" s="16"/>
      <c r="Z77" s="16"/>
      <c r="AA77" s="166"/>
      <c r="AB77" s="166"/>
      <c r="AC77" s="166"/>
      <c r="AD77" s="166" t="s">
        <v>91</v>
      </c>
      <c r="AE77" s="166"/>
      <c r="AF77" s="166"/>
      <c r="AG77" s="166"/>
      <c r="AH77" s="166"/>
      <c r="AI77" s="166"/>
      <c r="AJ77" s="166"/>
      <c r="AK77" s="166"/>
      <c r="AL77" s="16"/>
      <c r="AM77" s="109"/>
    </row>
    <row r="78" spans="1:39" ht="15.75" thickBot="1" x14ac:dyDescent="0.3">
      <c r="A78" s="109"/>
      <c r="B78" s="109"/>
      <c r="C78" s="18" t="s">
        <v>92</v>
      </c>
      <c r="D78" s="18"/>
      <c r="E78" s="167"/>
      <c r="F78" s="167"/>
      <c r="G78" s="167"/>
      <c r="H78" s="167"/>
      <c r="I78" s="167"/>
      <c r="J78" s="167"/>
      <c r="K78" s="168" t="s">
        <v>93</v>
      </c>
      <c r="L78" s="168"/>
      <c r="M78" s="168"/>
      <c r="N78" s="109"/>
      <c r="O78" s="109"/>
      <c r="P78" s="109"/>
      <c r="Q78" s="109"/>
      <c r="R78" s="109"/>
      <c r="S78" s="109"/>
      <c r="T78" s="18" t="s">
        <v>92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8" t="s">
        <v>93</v>
      </c>
      <c r="AG78" s="168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липень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2023-01-18T08:43:20Z</dcterms:modified>
</cp:coreProperties>
</file>