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віт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<sst xmlns="http://schemas.openxmlformats.org/spreadsheetml/2006/main" count="161" uniqueCount="96">
  <si>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</si>
  <si>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</si>
  <si>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</si>
  <si>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</si>
  <si>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</si>
  <si>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</si>
  <si>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</si>
  <si>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</si>
  <si>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</si>
  <si>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</si>
  <si>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</si>
  <si>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</si>
  <si>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</si>
  <si>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</si>
  <si>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</si>
  <si>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</si>
  <si>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</si>
  <si>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</si>
  <si>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</si>
  <si>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</si>
  <si>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</si>
  <si>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</si>
  <si>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</si>
  <si>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</si>
  <si>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</si>
  <si>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</si>
  <si>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</si>
  <si>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</si>
  <si>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</si>
  <si>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</si>
  <si>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</si>
  <si>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</si>
  <si>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</si>
  <si>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</si>
  <si>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</si>
  <si>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</si>
  <si>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</si>
  <si>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</si>
  <si>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</si>
  <si>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</si>
  <si>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</si>
  <si>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</si>
  <si>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</si>
  <si>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>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</si>
  <si>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</si>
  <si>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</si>
  <si>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</si>
  <si>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5,7</t>
  </si>
  <si>
    <t>7,4</t>
  </si>
  <si>
    <t>10,2</t>
  </si>
  <si>
    <t>14,2</t>
  </si>
  <si>
    <t>10,1</t>
  </si>
  <si>
    <t>4,5</t>
  </si>
  <si>
    <t>4,8</t>
  </si>
  <si>
    <t>5,6</t>
  </si>
  <si>
    <t>4,1</t>
  </si>
  <si>
    <t>2,0</t>
  </si>
  <si>
    <t>3,4</t>
  </si>
  <si>
    <t>6,5</t>
  </si>
  <si>
    <t>4,9</t>
  </si>
  <si>
    <t>7,7</t>
  </si>
  <si>
    <t>8,7</t>
  </si>
  <si>
    <t>10,7</t>
  </si>
  <si>
    <t>10,6</t>
  </si>
  <si>
    <t>3,5</t>
  </si>
  <si>
    <t>7,0</t>
  </si>
  <si>
    <t>7,5</t>
  </si>
  <si>
    <t>7,1</t>
  </si>
  <si>
    <t>7,9</t>
  </si>
  <si>
    <t>8,9</t>
  </si>
  <si>
    <t>11,9</t>
  </si>
  <si>
    <t>8,0</t>
  </si>
  <si>
    <t>5,1</t>
  </si>
  <si>
    <t>повітря,  °С</t>
  </si>
  <si>
    <t>Сума</t>
  </si>
  <si>
    <t>0,0</t>
  </si>
  <si>
    <t>2,5</t>
  </si>
  <si>
    <t>1,8</t>
  </si>
  <si>
    <t>0,8</t>
  </si>
  <si>
    <t>1,5</t>
  </si>
  <si>
    <t>0,7</t>
  </si>
  <si>
    <t>2,2</t>
  </si>
  <si>
    <t>5,3</t>
  </si>
  <si>
    <t>4,2</t>
  </si>
  <si>
    <t>0,5</t>
  </si>
  <si>
    <t>7,8</t>
  </si>
  <si>
    <t>6,0</t>
  </si>
  <si>
    <t>23,8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</si>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</sst>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5" sqref="AO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>
        <v>1</v>
      </c>
      <c r="O8" s="17">
        <v>10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32.200000000000003</v>
      </c>
      <c r="U20" s="57"/>
      <c r="V20" s="58">
        <v>34.4</v>
      </c>
      <c r="W20" s="57"/>
      <c r="X20" s="58">
        <v>33</v>
      </c>
      <c r="Y20" s="57"/>
      <c r="Z20" s="58">
        <v>37.6</v>
      </c>
      <c r="AA20" s="57"/>
      <c r="AB20" s="58">
        <v>39.299999999999997</v>
      </c>
      <c r="AC20" s="57"/>
      <c r="AD20" s="58">
        <v>33.799999999999997</v>
      </c>
      <c r="AE20" s="57"/>
      <c r="AF20" s="58">
        <v>36.6</v>
      </c>
      <c r="AG20" s="57"/>
      <c r="AH20" s="58">
        <v>32.299999999999997</v>
      </c>
      <c r="AI20" s="57"/>
      <c r="AJ20" s="58">
        <v>33.6</v>
      </c>
      <c r="AK20" s="57"/>
      <c r="AL20" s="58">
        <v>36.1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26.9</v>
      </c>
      <c r="U21" s="69"/>
      <c r="V21" s="70">
        <v>29.4</v>
      </c>
      <c r="W21" s="69"/>
      <c r="X21" s="70">
        <v>28.2</v>
      </c>
      <c r="Y21" s="69"/>
      <c r="Z21" s="70">
        <v>32</v>
      </c>
      <c r="AA21" s="69"/>
      <c r="AB21" s="70">
        <v>33.299999999999997</v>
      </c>
      <c r="AC21" s="69"/>
      <c r="AD21" s="70">
        <v>28.4</v>
      </c>
      <c r="AE21" s="69"/>
      <c r="AF21" s="70">
        <v>30.3</v>
      </c>
      <c r="AG21" s="69"/>
      <c r="AH21" s="70">
        <v>26.6</v>
      </c>
      <c r="AI21" s="69"/>
      <c r="AJ21" s="70">
        <v>28</v>
      </c>
      <c r="AK21" s="69"/>
      <c r="AL21" s="70">
        <v>30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34.9</v>
      </c>
      <c r="U22" s="69"/>
      <c r="V22" s="70">
        <v>33.299999999999997</v>
      </c>
      <c r="W22" s="69"/>
      <c r="X22" s="70">
        <v>35.4</v>
      </c>
      <c r="Y22" s="69"/>
      <c r="Z22" s="70">
        <v>33.9</v>
      </c>
      <c r="AA22" s="69"/>
      <c r="AB22" s="70">
        <v>36.799999999999997</v>
      </c>
      <c r="AC22" s="69"/>
      <c r="AD22" s="70">
        <v>36.299999999999997</v>
      </c>
      <c r="AE22" s="69"/>
      <c r="AF22" s="70">
        <v>32.799999999999997</v>
      </c>
      <c r="AG22" s="69"/>
      <c r="AH22" s="70">
        <v>35.4</v>
      </c>
      <c r="AI22" s="69"/>
      <c r="AJ22" s="70">
        <v>35.4</v>
      </c>
      <c r="AK22" s="69"/>
      <c r="AL22" s="70">
        <v>36.700000000000003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29.3</v>
      </c>
      <c r="U23" s="75"/>
      <c r="V23" s="76">
        <v>28.4</v>
      </c>
      <c r="W23" s="75"/>
      <c r="X23" s="76">
        <v>30</v>
      </c>
      <c r="Y23" s="75"/>
      <c r="Z23" s="76">
        <v>29</v>
      </c>
      <c r="AA23" s="75"/>
      <c r="AB23" s="76">
        <v>31.3</v>
      </c>
      <c r="AC23" s="75"/>
      <c r="AD23" s="76">
        <v>30.5</v>
      </c>
      <c r="AE23" s="75"/>
      <c r="AF23" s="76">
        <v>27.2</v>
      </c>
      <c r="AG23" s="75"/>
      <c r="AH23" s="76">
        <v>29.5</v>
      </c>
      <c r="AI23" s="75"/>
      <c r="AJ23" s="76">
        <v>29.5</v>
      </c>
      <c r="AK23" s="75"/>
      <c r="AL23" s="76">
        <v>30.3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19.702602230483286</v>
      </c>
      <c r="U24" s="82"/>
      <c r="V24" s="81">
        <f>(V20-V21)/V21*100</f>
        <v>17.006802721088434</v>
      </c>
      <c r="W24" s="82"/>
      <c r="X24" s="81">
        <f>(X20-X21)/X21*100</f>
        <v>17.021276595744684</v>
      </c>
      <c r="Y24" s="82"/>
      <c r="Z24" s="81">
        <f>(Z20-Z21)/Z21*100</f>
        <v>17.500000000000004</v>
      </c>
      <c r="AA24" s="82"/>
      <c r="AB24" s="81">
        <f>(AB20-AB21)/AB21*100</f>
        <v>18.018018018018019</v>
      </c>
      <c r="AC24" s="82"/>
      <c r="AD24" s="81">
        <f>(AD20-AD21)/AD21*100</f>
        <v>19.014084507042249</v>
      </c>
      <c r="AE24" s="82"/>
      <c r="AF24" s="81">
        <f>(AF20-AF21)/AF21*100</f>
        <v>20.792079207920793</v>
      </c>
      <c r="AG24" s="82"/>
      <c r="AH24" s="81">
        <f>(AH20-AH21)/AH21*100</f>
        <v>21.428571428571409</v>
      </c>
      <c r="AI24" s="82"/>
      <c r="AJ24" s="81">
        <f>(AJ20-AJ21)/AJ21*100</f>
        <v>20.000000000000004</v>
      </c>
      <c r="AK24" s="82"/>
      <c r="AL24" s="81">
        <f>(AL20-AL21)/AL21*100</f>
        <v>20.333333333333339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19.112627986348116</v>
      </c>
      <c r="U25" s="82"/>
      <c r="V25" s="81">
        <f>(V22-V23)/V23*100</f>
        <v>17.25352112676056</v>
      </c>
      <c r="W25" s="82"/>
      <c r="X25" s="81">
        <f>(X22-X23)/X23*100</f>
        <v>17.999999999999996</v>
      </c>
      <c r="Y25" s="82"/>
      <c r="Z25" s="81">
        <f>(Z22-Z23)/Z23*100</f>
        <v>16.896551724137925</v>
      </c>
      <c r="AA25" s="82"/>
      <c r="AB25" s="81">
        <f>(AB22-AB23)/AB23*100</f>
        <v>17.571884984025548</v>
      </c>
      <c r="AC25" s="82"/>
      <c r="AD25" s="81">
        <f>(AD22-AD23)/AD23*100</f>
        <v>19.016393442622942</v>
      </c>
      <c r="AE25" s="82"/>
      <c r="AF25" s="81">
        <f>(AF22-AF23)/AF23*100</f>
        <v>20.588235294117641</v>
      </c>
      <c r="AG25" s="82"/>
      <c r="AH25" s="81">
        <f>(AH22-AH23)/AH23*100</f>
        <v>19.999999999999996</v>
      </c>
      <c r="AI25" s="82"/>
      <c r="AJ25" s="81">
        <f>(AJ22-AJ23)/AJ23*100</f>
        <v>19.999999999999996</v>
      </c>
      <c r="AK25" s="82"/>
      <c r="AL25" s="81">
        <f>(AL22-AL23)/AL23*100</f>
        <v>21.122112211221129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44294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19.407615108415701</v>
      </c>
      <c r="U28" s="95"/>
      <c r="V28" s="94">
        <f>(V24+V25)/2</f>
        <v>17.130161923924497</v>
      </c>
      <c r="W28" s="95"/>
      <c r="X28" s="94">
        <f>(X24+X25)/2</f>
        <v>17.51063829787234</v>
      </c>
      <c r="Y28" s="95"/>
      <c r="Z28" s="94">
        <f>(Z24+Z25)/2</f>
        <v>17.198275862068964</v>
      </c>
      <c r="AA28" s="95"/>
      <c r="AB28" s="94">
        <f>(AB24+AB25)/2</f>
        <v>17.794951501021785</v>
      </c>
      <c r="AC28" s="95"/>
      <c r="AD28" s="94">
        <f>(AD24+AD25)/2</f>
        <v>19.015238974832595</v>
      </c>
      <c r="AE28" s="95"/>
      <c r="AF28" s="94">
        <f>(AF24+AF25)/2</f>
        <v>20.690157251019215</v>
      </c>
      <c r="AG28" s="95"/>
      <c r="AH28" s="94">
        <f>(AH24+AH25)/2</f>
        <v>20.714285714285701</v>
      </c>
      <c r="AI28" s="95"/>
      <c r="AJ28" s="94">
        <f>(AJ24+AJ25)/2</f>
        <v>20</v>
      </c>
      <c r="AK28" s="95"/>
      <c r="AL28" s="94">
        <f>(AL24+AL25)/2</f>
        <v>20.727722772277232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25.035823489856256</v>
      </c>
      <c r="U29" s="99"/>
      <c r="V29" s="98">
        <f>V28*V16</f>
        <v>23.297020216537319</v>
      </c>
      <c r="W29" s="99"/>
      <c r="X29" s="98">
        <f>X28*X16</f>
        <v>24.164680851063828</v>
      </c>
      <c r="Y29" s="99"/>
      <c r="Z29" s="98">
        <f>Z28*Z16</f>
        <v>23.561637931034483</v>
      </c>
      <c r="AA29" s="99"/>
      <c r="AB29" s="98">
        <f>AB28*AB16</f>
        <v>22.243689376277231</v>
      </c>
      <c r="AC29" s="99"/>
      <c r="AD29" s="98">
        <f>AD28*AD16</f>
        <v>24.149353498037396</v>
      </c>
      <c r="AE29" s="99"/>
      <c r="AF29" s="98">
        <f>AF28*AF16</f>
        <v>25.448893418753634</v>
      </c>
      <c r="AG29" s="99"/>
      <c r="AH29" s="98">
        <f>AH28*AH16</f>
        <v>26.099999999999984</v>
      </c>
      <c r="AI29" s="99"/>
      <c r="AJ29" s="98">
        <f>AJ28*AJ16</f>
        <v>26.400000000000002</v>
      </c>
      <c r="AK29" s="99"/>
      <c r="AL29" s="98">
        <f>AL28*AL16</f>
        <v>26.531485148514857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17.035823489856256</v>
      </c>
      <c r="U30" s="99"/>
      <c r="V30" s="98">
        <f>V29-V17</f>
        <v>15.297020216537319</v>
      </c>
      <c r="W30" s="99"/>
      <c r="X30" s="98">
        <f>X29-X17</f>
        <v>15.164680851063828</v>
      </c>
      <c r="Y30" s="99"/>
      <c r="Z30" s="98">
        <f>Z29-Z17</f>
        <v>13.561637931034483</v>
      </c>
      <c r="AA30" s="99"/>
      <c r="AB30" s="98">
        <f>AB29-AB17</f>
        <v>12.243689376277231</v>
      </c>
      <c r="AC30" s="99"/>
      <c r="AD30" s="98">
        <f>AD29-AD17</f>
        <v>15.149353498037396</v>
      </c>
      <c r="AE30" s="99"/>
      <c r="AF30" s="98">
        <f>AF29-AF17</f>
        <v>16.448893418753634</v>
      </c>
      <c r="AG30" s="99"/>
      <c r="AH30" s="98">
        <f>AH29-AH17</f>
        <v>17.099999999999984</v>
      </c>
      <c r="AI30" s="99"/>
      <c r="AJ30" s="98">
        <f>AJ29-AJ17</f>
        <v>17.400000000000002</v>
      </c>
      <c r="AK30" s="99"/>
      <c r="AL30" s="98">
        <f>AL29-AL17</f>
        <v>17.531485148514857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17.035823489856256</v>
      </c>
      <c r="U31" s="104"/>
      <c r="V31" s="103">
        <f>T31+V30</f>
        <v>32.332843706393575</v>
      </c>
      <c r="W31" s="104"/>
      <c r="X31" s="103">
        <f>V31+X30</f>
        <v>47.497524557457403</v>
      </c>
      <c r="Y31" s="104"/>
      <c r="Z31" s="103">
        <f>X31+Z30</f>
        <v>61.059162488491886</v>
      </c>
      <c r="AA31" s="104"/>
      <c r="AB31" s="103">
        <f>Z31+AB30</f>
        <v>73.30285186476911</v>
      </c>
      <c r="AC31" s="104"/>
      <c r="AD31" s="103">
        <f>AB31+AD30</f>
        <v>88.452205362806509</v>
      </c>
      <c r="AE31" s="104"/>
      <c r="AF31" s="103">
        <f>AD31+AF30</f>
        <v>104.90109878156014</v>
      </c>
      <c r="AG31" s="104"/>
      <c r="AH31" s="103">
        <f>AF31+AH30</f>
        <v>122.00109878156012</v>
      </c>
      <c r="AI31" s="104"/>
      <c r="AJ31" s="103">
        <f>AH31+AJ30</f>
        <v>139.40109878156011</v>
      </c>
      <c r="AK31" s="104"/>
      <c r="AL31" s="103">
        <f>AJ31+AL30</f>
        <v>156.93258393007497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112">
        <v>34.9</v>
      </c>
      <c r="U36" s="113"/>
      <c r="V36" s="114">
        <v>33.4</v>
      </c>
      <c r="W36" s="113"/>
      <c r="X36" s="114">
        <v>36.5</v>
      </c>
      <c r="Y36" s="113"/>
      <c r="Z36" s="114">
        <v>38</v>
      </c>
      <c r="AA36" s="113"/>
      <c r="AB36" s="114">
        <v>34.299999999999997</v>
      </c>
      <c r="AC36" s="113"/>
      <c r="AD36" s="114">
        <v>33.799999999999997</v>
      </c>
      <c r="AE36" s="113"/>
      <c r="AF36" s="114">
        <v>36</v>
      </c>
      <c r="AG36" s="113"/>
      <c r="AH36" s="114">
        <v>34</v>
      </c>
      <c r="AI36" s="113"/>
      <c r="AJ36" s="114">
        <v>33.700000000000003</v>
      </c>
      <c r="AK36" s="113"/>
      <c r="AL36" s="114">
        <v>36.6</v>
      </c>
      <c r="AM36" s="11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116">
        <v>30.3</v>
      </c>
      <c r="U37" s="117"/>
      <c r="V37" s="118">
        <v>29</v>
      </c>
      <c r="W37" s="117"/>
      <c r="X37" s="118">
        <v>31.2</v>
      </c>
      <c r="Y37" s="117"/>
      <c r="Z37" s="118">
        <v>32.200000000000003</v>
      </c>
      <c r="AA37" s="117"/>
      <c r="AB37" s="118">
        <v>28.7</v>
      </c>
      <c r="AC37" s="117"/>
      <c r="AD37" s="118">
        <v>28.5</v>
      </c>
      <c r="AE37" s="117"/>
      <c r="AF37" s="118">
        <v>30</v>
      </c>
      <c r="AG37" s="117"/>
      <c r="AH37" s="118">
        <v>28.1</v>
      </c>
      <c r="AI37" s="117"/>
      <c r="AJ37" s="118">
        <v>28.2</v>
      </c>
      <c r="AK37" s="117"/>
      <c r="AL37" s="118">
        <v>30.5</v>
      </c>
      <c r="AM37" s="119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>
        <v>36.299999999999997</v>
      </c>
      <c r="U38" s="69"/>
      <c r="V38" s="70">
        <v>35.9</v>
      </c>
      <c r="W38" s="69"/>
      <c r="X38" s="70">
        <v>35.4</v>
      </c>
      <c r="Y38" s="69"/>
      <c r="Z38" s="70">
        <v>37.9</v>
      </c>
      <c r="AA38" s="69"/>
      <c r="AB38" s="70">
        <v>36.4</v>
      </c>
      <c r="AC38" s="69"/>
      <c r="AD38" s="70">
        <v>33.9</v>
      </c>
      <c r="AE38" s="69"/>
      <c r="AF38" s="70">
        <v>35.700000000000003</v>
      </c>
      <c r="AG38" s="69"/>
      <c r="AH38" s="70">
        <v>34.5</v>
      </c>
      <c r="AI38" s="69"/>
      <c r="AJ38" s="70">
        <v>34.299999999999997</v>
      </c>
      <c r="AK38" s="69"/>
      <c r="AL38" s="70">
        <v>32.799999999999997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>
        <v>31.3</v>
      </c>
      <c r="U39" s="75"/>
      <c r="V39" s="76">
        <v>31.5</v>
      </c>
      <c r="W39" s="75"/>
      <c r="X39" s="76">
        <v>30</v>
      </c>
      <c r="Y39" s="75"/>
      <c r="Z39" s="76">
        <v>32.4</v>
      </c>
      <c r="AA39" s="75"/>
      <c r="AB39" s="76">
        <v>30.4</v>
      </c>
      <c r="AC39" s="75"/>
      <c r="AD39" s="76">
        <v>28.4</v>
      </c>
      <c r="AE39" s="75"/>
      <c r="AF39" s="76">
        <v>29.5</v>
      </c>
      <c r="AG39" s="75"/>
      <c r="AH39" s="76">
        <v>28.6</v>
      </c>
      <c r="AI39" s="75"/>
      <c r="AJ39" s="76">
        <v>28.7</v>
      </c>
      <c r="AK39" s="75"/>
      <c r="AL39" s="76">
        <v>27.8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20">
        <f>(T36-T37)/T37*100</f>
        <v>15.181518151815174</v>
      </c>
      <c r="U40" s="121"/>
      <c r="V40" s="120">
        <f>(V36-V37)/V37*100</f>
        <v>15.172413793103443</v>
      </c>
      <c r="W40" s="121"/>
      <c r="X40" s="120">
        <f>(X36-X37)/X37*100</f>
        <v>16.987179487179489</v>
      </c>
      <c r="Y40" s="121"/>
      <c r="Z40" s="120">
        <f>(Z36-Z37)/Z37*100</f>
        <v>18.012422360248436</v>
      </c>
      <c r="AA40" s="121"/>
      <c r="AB40" s="120">
        <f>(AB36-AB37)/AB37*100</f>
        <v>19.512195121951212</v>
      </c>
      <c r="AC40" s="121"/>
      <c r="AD40" s="120">
        <f>(AD36-AD37)/AD37*100</f>
        <v>18.596491228070168</v>
      </c>
      <c r="AE40" s="121"/>
      <c r="AF40" s="120">
        <f>(AF36-AF37)/AF37*100</f>
        <v>20</v>
      </c>
      <c r="AG40" s="121"/>
      <c r="AH40" s="120">
        <f>(AH36-AH37)/AH37*100</f>
        <v>20.996441281138782</v>
      </c>
      <c r="AI40" s="121"/>
      <c r="AJ40" s="120">
        <f>(AJ36-AJ37)/AJ37*100</f>
        <v>19.503546099290794</v>
      </c>
      <c r="AK40" s="121"/>
      <c r="AL40" s="120">
        <f>(AL36-AL37)/AL37*100</f>
        <v>20.000000000000004</v>
      </c>
      <c r="AM40" s="121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20">
        <f>(T38-T39)/T39*100</f>
        <v>15.974440894568678</v>
      </c>
      <c r="U41" s="121"/>
      <c r="V41" s="120">
        <f>(V38-V39)/V39*100</f>
        <v>13.968253968253963</v>
      </c>
      <c r="W41" s="121"/>
      <c r="X41" s="120">
        <f>(X38-X39)/X39*100</f>
        <v>17.999999999999996</v>
      </c>
      <c r="Y41" s="121"/>
      <c r="Z41" s="120">
        <f>(Z38-Z39)/Z39*100</f>
        <v>16.97530864197531</v>
      </c>
      <c r="AA41" s="121"/>
      <c r="AB41" s="120">
        <f>(AB38-AB39)/AB39*100</f>
        <v>19.736842105263158</v>
      </c>
      <c r="AC41" s="121"/>
      <c r="AD41" s="120">
        <f>(AD38-AD39)/AD39*100</f>
        <v>19.366197183098592</v>
      </c>
      <c r="AE41" s="121"/>
      <c r="AF41" s="120">
        <f>(AF38-AF39)/AF39*100</f>
        <v>21.016949152542384</v>
      </c>
      <c r="AG41" s="121"/>
      <c r="AH41" s="120">
        <f>(AH38-AH39)/AH39*100</f>
        <v>20.629370629370626</v>
      </c>
      <c r="AI41" s="121"/>
      <c r="AJ41" s="120">
        <f>(AJ38-AJ39)/AJ39*100</f>
        <v>19.512195121951212</v>
      </c>
      <c r="AK41" s="121"/>
      <c r="AL41" s="120">
        <f>(AL38-AL39)/AL39*100</f>
        <v>17.985611510791355</v>
      </c>
      <c r="AM41" s="121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44305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22">
        <f>(T40+T41)/2</f>
        <v>15.577979523191926</v>
      </c>
      <c r="U44" s="123"/>
      <c r="V44" s="122">
        <f>(V40+V41)/2</f>
        <v>14.570333880678703</v>
      </c>
      <c r="W44" s="123"/>
      <c r="X44" s="122">
        <f>(X40+X41)/2</f>
        <v>17.493589743589745</v>
      </c>
      <c r="Y44" s="123"/>
      <c r="Z44" s="122">
        <f>(Z40+Z41)/2</f>
        <v>17.493865501111873</v>
      </c>
      <c r="AA44" s="123"/>
      <c r="AB44" s="122">
        <f>(AB40+AB41)/2</f>
        <v>19.624518613607187</v>
      </c>
      <c r="AC44" s="123"/>
      <c r="AD44" s="122">
        <f>(AD40+AD41)/2</f>
        <v>18.981344205584378</v>
      </c>
      <c r="AE44" s="123"/>
      <c r="AF44" s="122">
        <f>(AF40+AF41)/2</f>
        <v>20.50847457627119</v>
      </c>
      <c r="AG44" s="123"/>
      <c r="AH44" s="122">
        <f>(AH40+AH41)/2</f>
        <v>20.812905955254706</v>
      </c>
      <c r="AI44" s="123"/>
      <c r="AJ44" s="122">
        <f>(AJ40+AJ41)/2</f>
        <v>19.507870610621005</v>
      </c>
      <c r="AK44" s="123"/>
      <c r="AL44" s="122">
        <f>(AL40+AL41)/2</f>
        <v>18.992805755395679</v>
      </c>
      <c r="AM44" s="123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24">
        <f>T44*T16</f>
        <v>20.095593584917584</v>
      </c>
      <c r="U45" s="125"/>
      <c r="V45" s="124">
        <f>V44*V16</f>
        <v>19.815654077723039</v>
      </c>
      <c r="W45" s="125"/>
      <c r="X45" s="124">
        <f>X44*X16</f>
        <v>24.141153846153845</v>
      </c>
      <c r="Y45" s="125"/>
      <c r="Z45" s="124">
        <f>Z44*Z16</f>
        <v>23.966595736523267</v>
      </c>
      <c r="AA45" s="125"/>
      <c r="AB45" s="124">
        <f>AB44*AB16</f>
        <v>24.530648267008985</v>
      </c>
      <c r="AC45" s="125"/>
      <c r="AD45" s="124">
        <f>AD44*AD16</f>
        <v>24.106307141092159</v>
      </c>
      <c r="AE45" s="125"/>
      <c r="AF45" s="124">
        <f>AF44*AF16</f>
        <v>25.225423728813563</v>
      </c>
      <c r="AG45" s="125"/>
      <c r="AH45" s="124">
        <f>AH44*AH16</f>
        <v>26.22426150362093</v>
      </c>
      <c r="AI45" s="125"/>
      <c r="AJ45" s="124">
        <f>AJ44*AJ16</f>
        <v>25.750389206019729</v>
      </c>
      <c r="AK45" s="125"/>
      <c r="AL45" s="124">
        <f>AL44*AL16</f>
        <v>24.310791366906471</v>
      </c>
      <c r="AM45" s="12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24">
        <f>T45-T17</f>
        <v>12.095593584917584</v>
      </c>
      <c r="U46" s="125"/>
      <c r="V46" s="124">
        <f>V45-V17</f>
        <v>11.815654077723039</v>
      </c>
      <c r="W46" s="125"/>
      <c r="X46" s="124">
        <f>X45-X17</f>
        <v>15.141153846153845</v>
      </c>
      <c r="Y46" s="125"/>
      <c r="Z46" s="124">
        <f>Z45-Z17</f>
        <v>13.966595736523267</v>
      </c>
      <c r="AA46" s="125"/>
      <c r="AB46" s="124">
        <f>AB45-AB17</f>
        <v>14.530648267008985</v>
      </c>
      <c r="AC46" s="125"/>
      <c r="AD46" s="124">
        <f>AD45-AD17</f>
        <v>15.106307141092159</v>
      </c>
      <c r="AE46" s="125"/>
      <c r="AF46" s="124">
        <f>AF45-AF17</f>
        <v>16.225423728813563</v>
      </c>
      <c r="AG46" s="125"/>
      <c r="AH46" s="124">
        <f>AH45-AH17</f>
        <v>17.22426150362093</v>
      </c>
      <c r="AI46" s="125"/>
      <c r="AJ46" s="124">
        <f>AJ45-AJ17</f>
        <v>16.750389206019729</v>
      </c>
      <c r="AK46" s="125"/>
      <c r="AL46" s="124">
        <f>AL45-AL17</f>
        <v>15.310791366906471</v>
      </c>
      <c r="AM46" s="12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26">
        <f>T46</f>
        <v>12.095593584917584</v>
      </c>
      <c r="U47" s="127"/>
      <c r="V47" s="126">
        <f>T47+V46</f>
        <v>23.911247662640623</v>
      </c>
      <c r="W47" s="127"/>
      <c r="X47" s="126">
        <f>V47+X46</f>
        <v>39.052401508794468</v>
      </c>
      <c r="Y47" s="127"/>
      <c r="Z47" s="126">
        <f>X47+Z46</f>
        <v>53.018997245317735</v>
      </c>
      <c r="AA47" s="127"/>
      <c r="AB47" s="126">
        <f>Z47+AB46</f>
        <v>67.54964551232672</v>
      </c>
      <c r="AC47" s="127"/>
      <c r="AD47" s="126">
        <f>AB47+AD46</f>
        <v>82.655952653418879</v>
      </c>
      <c r="AE47" s="127"/>
      <c r="AF47" s="126">
        <f>AD47+AF46</f>
        <v>98.881376382232446</v>
      </c>
      <c r="AG47" s="127"/>
      <c r="AH47" s="126">
        <f>AF47+AH46</f>
        <v>116.10563788585338</v>
      </c>
      <c r="AI47" s="127"/>
      <c r="AJ47" s="126">
        <f>AH47+AJ46</f>
        <v>132.8560270918731</v>
      </c>
      <c r="AK47" s="127"/>
      <c r="AL47" s="126">
        <f>AJ47+AL46</f>
        <v>148.16681845877957</v>
      </c>
      <c r="AM47" s="127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8"/>
      <c r="U48" s="129"/>
      <c r="V48" s="128"/>
      <c r="W48" s="129"/>
      <c r="X48" s="128"/>
      <c r="Y48" s="129"/>
      <c r="Z48" s="128"/>
      <c r="AA48" s="129"/>
      <c r="AB48" s="128"/>
      <c r="AC48" s="129"/>
      <c r="AD48" s="128"/>
      <c r="AE48" s="129"/>
      <c r="AF48" s="128"/>
      <c r="AG48" s="129"/>
      <c r="AH48" s="128"/>
      <c r="AI48" s="129"/>
      <c r="AJ48" s="128"/>
      <c r="AK48" s="129"/>
      <c r="AL48" s="128"/>
      <c r="AM48" s="129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43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>
        <v>34.799999999999997</v>
      </c>
      <c r="U52" s="57"/>
      <c r="V52" s="58">
        <v>35.299999999999997</v>
      </c>
      <c r="W52" s="57"/>
      <c r="X52" s="58">
        <v>32.9</v>
      </c>
      <c r="Y52" s="57"/>
      <c r="Z52" s="58">
        <v>36.1</v>
      </c>
      <c r="AA52" s="57"/>
      <c r="AB52" s="58">
        <v>33.799999999999997</v>
      </c>
      <c r="AC52" s="57"/>
      <c r="AD52" s="58">
        <v>36</v>
      </c>
      <c r="AE52" s="57"/>
      <c r="AF52" s="58">
        <v>33.4</v>
      </c>
      <c r="AG52" s="57"/>
      <c r="AH52" s="58">
        <v>32.4</v>
      </c>
      <c r="AI52" s="57"/>
      <c r="AJ52" s="58">
        <v>36.6</v>
      </c>
      <c r="AK52" s="57"/>
      <c r="AL52" s="58">
        <v>34.9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>
        <v>30</v>
      </c>
      <c r="U53" s="69"/>
      <c r="V53" s="70">
        <v>30.7</v>
      </c>
      <c r="W53" s="69"/>
      <c r="X53" s="70">
        <v>28</v>
      </c>
      <c r="Y53" s="69"/>
      <c r="Z53" s="70">
        <v>30.6</v>
      </c>
      <c r="AA53" s="69"/>
      <c r="AB53" s="70">
        <v>28.4</v>
      </c>
      <c r="AC53" s="69"/>
      <c r="AD53" s="70">
        <v>30</v>
      </c>
      <c r="AE53" s="69"/>
      <c r="AF53" s="70">
        <v>27.6</v>
      </c>
      <c r="AG53" s="69"/>
      <c r="AH53" s="70">
        <v>26.8</v>
      </c>
      <c r="AI53" s="69"/>
      <c r="AJ53" s="70">
        <v>30.5</v>
      </c>
      <c r="AK53" s="69"/>
      <c r="AL53" s="70">
        <v>29.2</v>
      </c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>
        <v>33.700000000000003</v>
      </c>
      <c r="U54" s="69"/>
      <c r="V54" s="70">
        <v>34.6</v>
      </c>
      <c r="W54" s="69"/>
      <c r="X54" s="70">
        <v>35.200000000000003</v>
      </c>
      <c r="Y54" s="69"/>
      <c r="Z54" s="70">
        <v>36.799999999999997</v>
      </c>
      <c r="AA54" s="69"/>
      <c r="AB54" s="70">
        <v>35</v>
      </c>
      <c r="AC54" s="69"/>
      <c r="AD54" s="70">
        <v>36.9</v>
      </c>
      <c r="AE54" s="69"/>
      <c r="AF54" s="70">
        <v>35.200000000000003</v>
      </c>
      <c r="AG54" s="69"/>
      <c r="AH54" s="70">
        <v>33</v>
      </c>
      <c r="AI54" s="69"/>
      <c r="AJ54" s="70">
        <v>35.1</v>
      </c>
      <c r="AK54" s="69"/>
      <c r="AL54" s="70">
        <v>35.9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68">
        <v>28.9</v>
      </c>
      <c r="U55" s="69"/>
      <c r="V55" s="70">
        <v>30.1</v>
      </c>
      <c r="W55" s="69"/>
      <c r="X55" s="70">
        <v>29.9</v>
      </c>
      <c r="Y55" s="69"/>
      <c r="Z55" s="70">
        <v>31.4</v>
      </c>
      <c r="AA55" s="69"/>
      <c r="AB55" s="70">
        <v>29</v>
      </c>
      <c r="AC55" s="69"/>
      <c r="AD55" s="70">
        <v>30.9</v>
      </c>
      <c r="AE55" s="69"/>
      <c r="AF55" s="70">
        <v>29</v>
      </c>
      <c r="AG55" s="69"/>
      <c r="AH55" s="70">
        <v>27.3</v>
      </c>
      <c r="AI55" s="69"/>
      <c r="AJ55" s="70">
        <v>29</v>
      </c>
      <c r="AK55" s="69"/>
      <c r="AL55" s="70">
        <v>29.9</v>
      </c>
      <c r="AM55" s="71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20">
        <f>(T52-T53)/T53*100</f>
        <v>15.999999999999989</v>
      </c>
      <c r="U56" s="121"/>
      <c r="V56" s="120">
        <f>(V52-V53)/V53*100</f>
        <v>14.983713355048852</v>
      </c>
      <c r="W56" s="121"/>
      <c r="X56" s="120">
        <f>(X52-X53)/X53*100</f>
        <v>17.499999999999996</v>
      </c>
      <c r="Y56" s="121"/>
      <c r="Z56" s="120">
        <f>(Z52-Z53)/Z53*100</f>
        <v>17.973856209150327</v>
      </c>
      <c r="AA56" s="121"/>
      <c r="AB56" s="120">
        <f>(AB52-AB53)/AB53*100</f>
        <v>19.014084507042249</v>
      </c>
      <c r="AC56" s="121"/>
      <c r="AD56" s="120">
        <f>(AD52-AD53)/AD53*100</f>
        <v>20</v>
      </c>
      <c r="AE56" s="121"/>
      <c r="AF56" s="120">
        <f>(AF52-AF53)/AF53*100</f>
        <v>21.014492753623177</v>
      </c>
      <c r="AG56" s="121"/>
      <c r="AH56" s="120">
        <f>(AH52-AH53)/AH53*100</f>
        <v>20.895522388059693</v>
      </c>
      <c r="AI56" s="121"/>
      <c r="AJ56" s="120">
        <f>(AJ52-AJ53)/AJ53*100</f>
        <v>20.000000000000004</v>
      </c>
      <c r="AK56" s="121"/>
      <c r="AL56" s="120">
        <f>(AL52-AL53)/AL53*100</f>
        <v>19.520547945205475</v>
      </c>
      <c r="AM56" s="121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20">
        <f>(T54-T55)/T55*100</f>
        <v>16.608996539792404</v>
      </c>
      <c r="U57" s="121"/>
      <c r="V57" s="120">
        <f>(V54-V55)/V55*100</f>
        <v>14.950166112956808</v>
      </c>
      <c r="W57" s="121"/>
      <c r="X57" s="120">
        <f>(X54-X55)/X55*100</f>
        <v>17.725752508361222</v>
      </c>
      <c r="Y57" s="121"/>
      <c r="Z57" s="120">
        <f>(Z54-Z55)/Z55*100</f>
        <v>17.197452229299358</v>
      </c>
      <c r="AA57" s="121"/>
      <c r="AB57" s="120">
        <f>(AB54-AB55)/AB55*100</f>
        <v>20.689655172413794</v>
      </c>
      <c r="AC57" s="121"/>
      <c r="AD57" s="120">
        <f>(AD54-AD55)/AD55*100</f>
        <v>19.417475728155338</v>
      </c>
      <c r="AE57" s="121"/>
      <c r="AF57" s="120">
        <f>(AF54-AF55)/AF55*100</f>
        <v>21.379310344827594</v>
      </c>
      <c r="AG57" s="121"/>
      <c r="AH57" s="120">
        <f>(AH54-AH55)/AH55*100</f>
        <v>20.879120879120876</v>
      </c>
      <c r="AI57" s="121"/>
      <c r="AJ57" s="120">
        <f>(AJ54-AJ55)/AJ55*100</f>
        <v>21.034482758620694</v>
      </c>
      <c r="AK57" s="121"/>
      <c r="AL57" s="120">
        <f>(AL54-AL55)/AL55*100</f>
        <v>20.066889632107024</v>
      </c>
      <c r="AM57" s="121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44314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22">
        <f>(T56+T57)/2</f>
        <v>16.304498269896197</v>
      </c>
      <c r="U60" s="123"/>
      <c r="V60" s="122">
        <f>(V56+V57)/2</f>
        <v>14.96693973400283</v>
      </c>
      <c r="W60" s="123"/>
      <c r="X60" s="122">
        <f>(X56+X57)/2</f>
        <v>17.612876254180609</v>
      </c>
      <c r="Y60" s="123"/>
      <c r="Z60" s="122">
        <f>(Z56+Z57)/2</f>
        <v>17.585654219224843</v>
      </c>
      <c r="AA60" s="123"/>
      <c r="AB60" s="122">
        <f>(AB56+AB57)/2</f>
        <v>19.851869839728021</v>
      </c>
      <c r="AC60" s="123"/>
      <c r="AD60" s="122">
        <f>(AD56+AD57)/2</f>
        <v>19.708737864077669</v>
      </c>
      <c r="AE60" s="123"/>
      <c r="AF60" s="122">
        <f>(AF56+AF57)/2</f>
        <v>21.196901549225387</v>
      </c>
      <c r="AG60" s="123"/>
      <c r="AH60" s="122">
        <f>(AH56+AH57)/2</f>
        <v>20.887321633590282</v>
      </c>
      <c r="AI60" s="123"/>
      <c r="AJ60" s="122">
        <f>(AJ56+AJ57)/2</f>
        <v>20.517241379310349</v>
      </c>
      <c r="AK60" s="123"/>
      <c r="AL60" s="122">
        <f>(AL56+AL57)/2</f>
        <v>19.79371878865625</v>
      </c>
      <c r="AM60" s="123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24">
        <f>T60*T16</f>
        <v>21.032802768166093</v>
      </c>
      <c r="U61" s="125"/>
      <c r="V61" s="124">
        <f>V60*V16</f>
        <v>20.355038038243851</v>
      </c>
      <c r="W61" s="125"/>
      <c r="X61" s="124">
        <f>X60*X16</f>
        <v>24.30576923076924</v>
      </c>
      <c r="Y61" s="125"/>
      <c r="Z61" s="124">
        <f>Z60*Z16</f>
        <v>24.092346280338035</v>
      </c>
      <c r="AA61" s="125"/>
      <c r="AB61" s="124">
        <f>AB60*AB16</f>
        <v>24.814837299660027</v>
      </c>
      <c r="AC61" s="125"/>
      <c r="AD61" s="124">
        <f>AD60*AD16</f>
        <v>25.030097087378639</v>
      </c>
      <c r="AE61" s="125"/>
      <c r="AF61" s="124">
        <f>AF60*AF16</f>
        <v>26.072188905547225</v>
      </c>
      <c r="AG61" s="125"/>
      <c r="AH61" s="124">
        <f>AH60*AH16</f>
        <v>26.318025258323757</v>
      </c>
      <c r="AI61" s="125"/>
      <c r="AJ61" s="124">
        <f>AJ60*AJ16</f>
        <v>27.082758620689663</v>
      </c>
      <c r="AK61" s="125"/>
      <c r="AL61" s="124">
        <f>AL60*AL16</f>
        <v>25.335960049480001</v>
      </c>
      <c r="AM61" s="125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24">
        <f>T61-T17</f>
        <v>13.032802768166093</v>
      </c>
      <c r="U62" s="125"/>
      <c r="V62" s="124">
        <f>V61-V17</f>
        <v>12.355038038243851</v>
      </c>
      <c r="W62" s="125"/>
      <c r="X62" s="124">
        <f>X61-X17</f>
        <v>15.30576923076924</v>
      </c>
      <c r="Y62" s="125"/>
      <c r="Z62" s="124">
        <f>Z61-Z17</f>
        <v>14.092346280338035</v>
      </c>
      <c r="AA62" s="125"/>
      <c r="AB62" s="124">
        <f>AB61-AB17</f>
        <v>14.814837299660027</v>
      </c>
      <c r="AC62" s="125"/>
      <c r="AD62" s="124">
        <f>AD61-AD17</f>
        <v>16.030097087378639</v>
      </c>
      <c r="AE62" s="125"/>
      <c r="AF62" s="124">
        <f>AF61-AF17</f>
        <v>17.072188905547225</v>
      </c>
      <c r="AG62" s="125"/>
      <c r="AH62" s="124">
        <f>AH61-AH17</f>
        <v>17.318025258323757</v>
      </c>
      <c r="AI62" s="125"/>
      <c r="AJ62" s="124">
        <f>AJ61-AJ17</f>
        <v>18.082758620689663</v>
      </c>
      <c r="AK62" s="125"/>
      <c r="AL62" s="124">
        <f>AL61-AL17</f>
        <v>16.335960049480001</v>
      </c>
      <c r="AM62" s="125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26">
        <f>T62</f>
        <v>13.032802768166093</v>
      </c>
      <c r="U63" s="127"/>
      <c r="V63" s="126">
        <f>T63+V62</f>
        <v>25.387840806409944</v>
      </c>
      <c r="W63" s="127"/>
      <c r="X63" s="126">
        <f>V63+X62</f>
        <v>40.693610037179184</v>
      </c>
      <c r="Y63" s="127"/>
      <c r="Z63" s="126">
        <f>X63+Z62</f>
        <v>54.785956317517218</v>
      </c>
      <c r="AA63" s="127"/>
      <c r="AB63" s="126">
        <f>Z63+AB62</f>
        <v>69.600793617177246</v>
      </c>
      <c r="AC63" s="127"/>
      <c r="AD63" s="126">
        <f>AB63+AD62</f>
        <v>85.630890704555881</v>
      </c>
      <c r="AE63" s="127"/>
      <c r="AF63" s="126">
        <f>AD63+AF62</f>
        <v>102.7030796101031</v>
      </c>
      <c r="AG63" s="127"/>
      <c r="AH63" s="126">
        <f>AF63+AH62</f>
        <v>120.02110486842686</v>
      </c>
      <c r="AI63" s="127"/>
      <c r="AJ63" s="126">
        <f>AH63+AJ62</f>
        <v>138.10386348911652</v>
      </c>
      <c r="AK63" s="127"/>
      <c r="AL63" s="126">
        <f>AJ63+AL62</f>
        <v>154.43982353859653</v>
      </c>
      <c r="AM63" s="127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8"/>
      <c r="U64" s="129"/>
      <c r="V64" s="128"/>
      <c r="W64" s="129"/>
      <c r="X64" s="128"/>
      <c r="Y64" s="129"/>
      <c r="Z64" s="128"/>
      <c r="AA64" s="129"/>
      <c r="AB64" s="128"/>
      <c r="AC64" s="129"/>
      <c r="AD64" s="128"/>
      <c r="AE64" s="129"/>
      <c r="AF64" s="128"/>
      <c r="AG64" s="129"/>
      <c r="AH64" s="128"/>
      <c r="AI64" s="129"/>
      <c r="AJ64" s="128"/>
      <c r="AK64" s="129"/>
      <c r="AL64" s="128"/>
      <c r="AM64" s="129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30" t="s">
        <v>44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</row>
    <row r="67" spans="1:39" ht="11.25" customHeight="1" thickBot="1" x14ac:dyDescent="0.3">
      <c r="A67" s="109"/>
      <c r="B67" s="109"/>
      <c r="C67" s="109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09"/>
      <c r="AK67" s="109"/>
      <c r="AL67" s="109"/>
      <c r="AM67" s="109"/>
    </row>
    <row r="68" spans="1:39" x14ac:dyDescent="0.2">
      <c r="A68" s="132" t="s">
        <v>16</v>
      </c>
      <c r="B68" s="133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35" t="s">
        <v>45</v>
      </c>
      <c r="O68" s="136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35" t="s">
        <v>45</v>
      </c>
      <c r="AA68" s="136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137"/>
      <c r="AJ68" s="138"/>
      <c r="AK68" s="139"/>
      <c r="AL68" s="135" t="s">
        <v>45</v>
      </c>
      <c r="AM68" s="136"/>
    </row>
    <row r="69" spans="1:39" ht="13.5" thickBot="1" x14ac:dyDescent="0.25">
      <c r="A69" s="140"/>
      <c r="B69" s="141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3"/>
      <c r="O69" s="144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3"/>
      <c r="AA69" s="144"/>
      <c r="AB69" s="142"/>
      <c r="AC69" s="142"/>
      <c r="AD69" s="142"/>
      <c r="AE69" s="142"/>
      <c r="AF69" s="142"/>
      <c r="AG69" s="142"/>
      <c r="AH69" s="142"/>
      <c r="AI69" s="145">
        <v>26</v>
      </c>
      <c r="AJ69" s="146">
        <v>27</v>
      </c>
      <c r="AK69" s="145">
        <v>28</v>
      </c>
      <c r="AL69" s="143"/>
      <c r="AM69" s="144"/>
    </row>
    <row r="70" spans="1:39" x14ac:dyDescent="0.2">
      <c r="A70" s="135" t="s">
        <v>46</v>
      </c>
      <c r="B70" s="136"/>
      <c r="C70" s="147" t="s">
        <v>47</v>
      </c>
      <c r="D70" s="147" t="s">
        <v>48</v>
      </c>
      <c r="E70" s="147" t="s">
        <v>49</v>
      </c>
      <c r="F70" s="147" t="s">
        <v>50</v>
      </c>
      <c r="G70" s="147" t="s">
        <v>51</v>
      </c>
      <c r="H70" s="147" t="s">
        <v>52</v>
      </c>
      <c r="I70" s="147" t="s">
        <v>53</v>
      </c>
      <c r="J70" s="147" t="s">
        <v>54</v>
      </c>
      <c r="K70" s="147" t="s">
        <v>55</v>
      </c>
      <c r="L70" s="147" t="s">
        <v>56</v>
      </c>
      <c r="M70" s="147" t="s">
        <v>57</v>
      </c>
      <c r="N70" s="148" t="s">
        <v>58</v>
      </c>
      <c r="O70" s="149"/>
      <c r="P70" s="150" t="s">
        <v>59</v>
      </c>
      <c r="Q70" s="150" t="s">
        <v>60</v>
      </c>
      <c r="R70" s="150" t="s">
        <v>61</v>
      </c>
      <c r="S70" s="150" t="s">
        <v>62</v>
      </c>
      <c r="T70" s="150" t="s">
        <v>63</v>
      </c>
      <c r="U70" s="150" t="s">
        <v>53</v>
      </c>
      <c r="V70" s="150" t="s">
        <v>64</v>
      </c>
      <c r="W70" s="150" t="s">
        <v>47</v>
      </c>
      <c r="X70" s="150" t="s">
        <v>65</v>
      </c>
      <c r="Y70" s="150" t="s">
        <v>66</v>
      </c>
      <c r="Z70" s="151" t="s">
        <v>67</v>
      </c>
      <c r="AA70" s="152"/>
      <c r="AB70" s="150" t="s">
        <v>68</v>
      </c>
      <c r="AC70" s="150" t="s">
        <v>69</v>
      </c>
      <c r="AD70" s="150" t="s">
        <v>51</v>
      </c>
      <c r="AE70" s="150" t="s">
        <v>70</v>
      </c>
      <c r="AF70" s="150" t="s">
        <v>68</v>
      </c>
      <c r="AG70" s="150" t="s">
        <v>71</v>
      </c>
      <c r="AH70" s="150" t="s">
        <v>61</v>
      </c>
      <c r="AI70" s="150" t="s">
        <v>54</v>
      </c>
      <c r="AJ70" s="150" t="s">
        <v>53</v>
      </c>
      <c r="AK70" s="150" t="s">
        <v>72</v>
      </c>
      <c r="AL70" s="151" t="s">
        <v>68</v>
      </c>
      <c r="AM70" s="152"/>
    </row>
    <row r="71" spans="1:39" ht="13.5" thickBot="1" x14ac:dyDescent="0.25">
      <c r="A71" s="143" t="s">
        <v>73</v>
      </c>
      <c r="B71" s="144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4"/>
      <c r="O71" s="155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7"/>
      <c r="AA71" s="158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7"/>
      <c r="AM71" s="158"/>
    </row>
    <row r="72" spans="1:39" x14ac:dyDescent="0.2">
      <c r="A72" s="135" t="s">
        <v>74</v>
      </c>
      <c r="B72" s="136"/>
      <c r="C72" s="147"/>
      <c r="D72" s="147"/>
      <c r="E72" s="147" t="s">
        <v>75</v>
      </c>
      <c r="F72" s="147"/>
      <c r="G72" s="147" t="s">
        <v>76</v>
      </c>
      <c r="H72" s="147"/>
      <c r="I72" s="147" t="s">
        <v>77</v>
      </c>
      <c r="J72" s="147"/>
      <c r="K72" s="147" t="s">
        <v>75</v>
      </c>
      <c r="L72" s="147" t="s">
        <v>78</v>
      </c>
      <c r="M72" s="147" t="s">
        <v>75</v>
      </c>
      <c r="N72" s="148" t="s">
        <v>72</v>
      </c>
      <c r="O72" s="149"/>
      <c r="P72" s="147"/>
      <c r="Q72" s="147"/>
      <c r="R72" s="147"/>
      <c r="S72" s="147"/>
      <c r="T72" s="147"/>
      <c r="U72" s="147" t="s">
        <v>75</v>
      </c>
      <c r="V72" s="147" t="s">
        <v>79</v>
      </c>
      <c r="W72" s="147" t="s">
        <v>80</v>
      </c>
      <c r="X72" s="147"/>
      <c r="Y72" s="147"/>
      <c r="Z72" s="148" t="s">
        <v>81</v>
      </c>
      <c r="AA72" s="149"/>
      <c r="AB72" s="150" t="s">
        <v>82</v>
      </c>
      <c r="AC72" s="150" t="s">
        <v>83</v>
      </c>
      <c r="AD72" s="150" t="s">
        <v>75</v>
      </c>
      <c r="AE72" s="150" t="s">
        <v>84</v>
      </c>
      <c r="AF72" s="150" t="s">
        <v>85</v>
      </c>
      <c r="AG72" s="150" t="s">
        <v>75</v>
      </c>
      <c r="AH72" s="150" t="s">
        <v>75</v>
      </c>
      <c r="AI72" s="150" t="s">
        <v>86</v>
      </c>
      <c r="AJ72" s="150" t="s">
        <v>75</v>
      </c>
      <c r="AK72" s="150"/>
      <c r="AL72" s="151" t="s">
        <v>87</v>
      </c>
      <c r="AM72" s="152"/>
    </row>
    <row r="73" spans="1:39" ht="13.5" thickBot="1" x14ac:dyDescent="0.25">
      <c r="A73" s="143" t="s">
        <v>88</v>
      </c>
      <c r="B73" s="144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4"/>
      <c r="O73" s="155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4"/>
      <c r="AA73" s="155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7"/>
      <c r="AM73" s="158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89</v>
      </c>
      <c r="D77" s="159"/>
      <c r="E77" s="160"/>
      <c r="F77" s="160" t="s">
        <v>90</v>
      </c>
      <c r="G77" s="160"/>
      <c r="H77" s="160"/>
      <c r="I77" s="160"/>
      <c r="J77" s="160"/>
      <c r="K77" s="161"/>
      <c r="L77" s="161"/>
      <c r="M77" s="161"/>
      <c r="N77" s="159"/>
      <c r="O77" s="159"/>
      <c r="P77" s="159"/>
      <c r="Q77" s="159"/>
      <c r="R77" s="159"/>
      <c r="S77" s="159"/>
      <c r="T77" s="16" t="s">
        <v>91</v>
      </c>
      <c r="U77" s="16"/>
      <c r="V77" s="16"/>
      <c r="W77" s="16"/>
      <c r="X77" s="16"/>
      <c r="Y77" s="16"/>
      <c r="Z77" s="16"/>
      <c r="AA77" s="162"/>
      <c r="AB77" s="162"/>
      <c r="AC77" s="162"/>
      <c r="AD77" s="162" t="s">
        <v>92</v>
      </c>
      <c r="AE77" s="162"/>
      <c r="AF77" s="162"/>
      <c r="AG77" s="162"/>
      <c r="AH77" s="162"/>
      <c r="AI77" s="162"/>
      <c r="AJ77" s="162"/>
      <c r="AK77" s="162"/>
      <c r="AL77" s="16"/>
      <c r="AM77" s="109"/>
    </row>
    <row r="78" spans="1:39" ht="15.75" thickBot="1" x14ac:dyDescent="0.3">
      <c r="A78" s="109"/>
      <c r="B78" s="109"/>
      <c r="C78" s="18" t="s">
        <v>93</v>
      </c>
      <c r="D78" s="18"/>
      <c r="E78" s="163"/>
      <c r="F78" s="163"/>
      <c r="G78" s="163"/>
      <c r="H78" s="163"/>
      <c r="I78" s="163"/>
      <c r="J78" s="163"/>
      <c r="K78" s="164" t="s">
        <v>94</v>
      </c>
      <c r="L78" s="164"/>
      <c r="M78" s="164"/>
      <c r="N78" s="109"/>
      <c r="O78" s="109"/>
      <c r="P78" s="109"/>
      <c r="Q78" s="109"/>
      <c r="R78" s="109"/>
      <c r="S78" s="109"/>
      <c r="T78" s="18" t="s">
        <v>93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64" t="s">
        <v>94</v>
      </c>
      <c r="AG78" s="164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95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квітень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2023-01-18T08:48:27Z</dcterms:modified>
</cp:coreProperties>
</file>