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берез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l="1"/>
  <c r="Z31" i="1" s="1"/>
  <c r="AB31" i="1" s="1"/>
  <c r="AD31" i="1" s="1"/>
  <c r="AF31" i="1" s="1"/>
  <c r="AH31" i="1" s="1"/>
  <c r="AJ31" i="1" s="1"/>
  <c r="AL31" i="1" s="1"/>
  <c r="X47" i="1"/>
  <c r="Z47" i="1" s="1"/>
  <c r="AB47" i="1" s="1"/>
  <c r="AD47" i="1" s="1"/>
  <c r="AF47" i="1" s="1"/>
  <c r="AH47" i="1" s="1"/>
  <c r="AJ47" i="1" s="1"/>
  <c r="AL47" i="1" s="1"/>
  <c r="X63" i="1"/>
  <c r="Z63" i="1" s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<sst xmlns="http://schemas.openxmlformats.org/spreadsheetml/2006/main" count="122" uniqueCount="69">
  <si>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</si>
  <si>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</si>
  <si>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</si>
  <si>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</si>
  <si>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</si>
  <si>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</si>
  <si>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</si>
  <si>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</si>
  <si>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</si>
  <si>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</si>
  <si>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</si>
  <si>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</si>
  <si>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</si>
  <si>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</si>
  <si>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</si>
  <si>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</si>
  <si>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</si>
  <si>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</si>
  <si>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</si>
  <si>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</si>
  <si>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</si>
  <si>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</si>
  <si>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</si>
  <si>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</si>
  <si>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</si>
  <si>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</si>
  <si>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</si>
  <si>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</si>
  <si>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</si>
  <si>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</si>
  <si>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</si>
  <si>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</si>
  <si>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</si>
  <si>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</si>
  <si>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</si>
  <si>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</si>
  <si>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</si>
  <si>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</si>
  <si>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</si>
  <si>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 xml:space="preserve">вологого грунту </t>
  </si>
  <si>
    <t>за період</t>
  </si>
  <si>
    <t>Сер.т-ра</t>
  </si>
  <si>
    <t>повітря,  °С</t>
  </si>
  <si>
    <t>Сума</t>
  </si>
  <si>
    <t>2,5</t>
  </si>
  <si>
    <t>0,3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</si>
  <si>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</si>
  <si>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</si>
  <si>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</si>
  <si>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</si>
  <si>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</si>
  <si>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</si>
  <si>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</si>
  <si>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</si>
  <si>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Чернівці</t>
  </si>
  <si>
    <t>Чернівецька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</si>
  <si>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</si>
  <si>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</si>
  <si>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0,9</t>
  </si>
  <si>
    <t>0,5</t>
  </si>
  <si>
    <t>1,5</t>
  </si>
  <si>
    <t>0,7</t>
  </si>
  <si>
    <t>3,8</t>
  </si>
  <si>
    <t>6,7</t>
  </si>
  <si>
    <t>4,7</t>
  </si>
  <si>
    <t>2,2</t>
  </si>
  <si>
    <t>0,0</t>
  </si>
  <si>
    <t>1,1</t>
  </si>
  <si>
    <t>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</si>
</sst>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3">
    <xf numFmtId="0" fontId="0" fillId="0" borderId="0" xfId="0"/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1" applyNumberFormat="1" applyFont="1" applyFill="1" applyBorder="1" applyAlignment="1" applyProtection="1">
      <alignment horizontal="center"/>
      <protection locked="0"/>
    </xf>
    <xf numFmtId="49" fontId="1" fillId="0" borderId="5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1" applyNumberFormat="1" applyFont="1" applyFill="1" applyBorder="1" applyAlignment="1" applyProtection="1">
      <alignment horizontal="center"/>
      <protection locked="0"/>
    </xf>
    <xf numFmtId="49" fontId="1" fillId="0" borderId="10" xfId="1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9" sqref="AN9"/>
    </sheetView>
  </sheetViews>
  <sheetFormatPr defaultRowHeight="12.75" x14ac:dyDescent="0.2"/>
  <cols>
    <col min="1" max="1" width="4" style="22" customWidth="1"/>
    <col min="2" max="3" width="3.7109375" style="22" customWidth="1"/>
    <col min="4" max="19" width="3.5703125" style="22" customWidth="1"/>
    <col min="20" max="38" width="4.28515625" style="22" customWidth="1"/>
    <col min="39" max="39" width="3" style="22" customWidth="1"/>
    <col min="40" max="41" width="9.140625" style="22"/>
    <col min="42" max="61" width="3.7109375" style="22" customWidth="1"/>
    <col min="62" max="256" width="9.140625" style="22"/>
    <col min="257" max="257" width="4" style="22" customWidth="1"/>
    <col min="258" max="259" width="3.7109375" style="22" customWidth="1"/>
    <col min="260" max="275" width="3.5703125" style="22" customWidth="1"/>
    <col min="276" max="294" width="4.28515625" style="22" customWidth="1"/>
    <col min="295" max="295" width="3" style="22" customWidth="1"/>
    <col min="296" max="297" width="9.140625" style="22"/>
    <col min="298" max="317" width="3.7109375" style="22" customWidth="1"/>
    <col min="318" max="512" width="9.140625" style="22"/>
    <col min="513" max="513" width="4" style="22" customWidth="1"/>
    <col min="514" max="515" width="3.7109375" style="22" customWidth="1"/>
    <col min="516" max="531" width="3.5703125" style="22" customWidth="1"/>
    <col min="532" max="550" width="4.28515625" style="22" customWidth="1"/>
    <col min="551" max="551" width="3" style="22" customWidth="1"/>
    <col min="552" max="553" width="9.140625" style="22"/>
    <col min="554" max="573" width="3.7109375" style="22" customWidth="1"/>
    <col min="574" max="768" width="9.140625" style="22"/>
    <col min="769" max="769" width="4" style="22" customWidth="1"/>
    <col min="770" max="771" width="3.7109375" style="22" customWidth="1"/>
    <col min="772" max="787" width="3.5703125" style="22" customWidth="1"/>
    <col min="788" max="806" width="4.28515625" style="22" customWidth="1"/>
    <col min="807" max="807" width="3" style="22" customWidth="1"/>
    <col min="808" max="809" width="9.140625" style="22"/>
    <col min="810" max="829" width="3.7109375" style="22" customWidth="1"/>
    <col min="830" max="1024" width="9.140625" style="22"/>
    <col min="1025" max="1025" width="4" style="22" customWidth="1"/>
    <col min="1026" max="1027" width="3.7109375" style="22" customWidth="1"/>
    <col min="1028" max="1043" width="3.5703125" style="22" customWidth="1"/>
    <col min="1044" max="1062" width="4.28515625" style="22" customWidth="1"/>
    <col min="1063" max="1063" width="3" style="22" customWidth="1"/>
    <col min="1064" max="1065" width="9.140625" style="22"/>
    <col min="1066" max="1085" width="3.7109375" style="22" customWidth="1"/>
    <col min="1086" max="1280" width="9.140625" style="22"/>
    <col min="1281" max="1281" width="4" style="22" customWidth="1"/>
    <col min="1282" max="1283" width="3.7109375" style="22" customWidth="1"/>
    <col min="1284" max="1299" width="3.5703125" style="22" customWidth="1"/>
    <col min="1300" max="1318" width="4.28515625" style="22" customWidth="1"/>
    <col min="1319" max="1319" width="3" style="22" customWidth="1"/>
    <col min="1320" max="1321" width="9.140625" style="22"/>
    <col min="1322" max="1341" width="3.7109375" style="22" customWidth="1"/>
    <col min="1342" max="1536" width="9.140625" style="22"/>
    <col min="1537" max="1537" width="4" style="22" customWidth="1"/>
    <col min="1538" max="1539" width="3.7109375" style="22" customWidth="1"/>
    <col min="1540" max="1555" width="3.5703125" style="22" customWidth="1"/>
    <col min="1556" max="1574" width="4.28515625" style="22" customWidth="1"/>
    <col min="1575" max="1575" width="3" style="22" customWidth="1"/>
    <col min="1576" max="1577" width="9.140625" style="22"/>
    <col min="1578" max="1597" width="3.7109375" style="22" customWidth="1"/>
    <col min="1598" max="1792" width="9.140625" style="22"/>
    <col min="1793" max="1793" width="4" style="22" customWidth="1"/>
    <col min="1794" max="1795" width="3.7109375" style="22" customWidth="1"/>
    <col min="1796" max="1811" width="3.5703125" style="22" customWidth="1"/>
    <col min="1812" max="1830" width="4.28515625" style="22" customWidth="1"/>
    <col min="1831" max="1831" width="3" style="22" customWidth="1"/>
    <col min="1832" max="1833" width="9.140625" style="22"/>
    <col min="1834" max="1853" width="3.7109375" style="22" customWidth="1"/>
    <col min="1854" max="2048" width="9.140625" style="22"/>
    <col min="2049" max="2049" width="4" style="22" customWidth="1"/>
    <col min="2050" max="2051" width="3.7109375" style="22" customWidth="1"/>
    <col min="2052" max="2067" width="3.5703125" style="22" customWidth="1"/>
    <col min="2068" max="2086" width="4.28515625" style="22" customWidth="1"/>
    <col min="2087" max="2087" width="3" style="22" customWidth="1"/>
    <col min="2088" max="2089" width="9.140625" style="22"/>
    <col min="2090" max="2109" width="3.7109375" style="22" customWidth="1"/>
    <col min="2110" max="2304" width="9.140625" style="22"/>
    <col min="2305" max="2305" width="4" style="22" customWidth="1"/>
    <col min="2306" max="2307" width="3.7109375" style="22" customWidth="1"/>
    <col min="2308" max="2323" width="3.5703125" style="22" customWidth="1"/>
    <col min="2324" max="2342" width="4.28515625" style="22" customWidth="1"/>
    <col min="2343" max="2343" width="3" style="22" customWidth="1"/>
    <col min="2344" max="2345" width="9.140625" style="22"/>
    <col min="2346" max="2365" width="3.7109375" style="22" customWidth="1"/>
    <col min="2366" max="2560" width="9.140625" style="22"/>
    <col min="2561" max="2561" width="4" style="22" customWidth="1"/>
    <col min="2562" max="2563" width="3.7109375" style="22" customWidth="1"/>
    <col min="2564" max="2579" width="3.5703125" style="22" customWidth="1"/>
    <col min="2580" max="2598" width="4.28515625" style="22" customWidth="1"/>
    <col min="2599" max="2599" width="3" style="22" customWidth="1"/>
    <col min="2600" max="2601" width="9.140625" style="22"/>
    <col min="2602" max="2621" width="3.7109375" style="22" customWidth="1"/>
    <col min="2622" max="2816" width="9.140625" style="22"/>
    <col min="2817" max="2817" width="4" style="22" customWidth="1"/>
    <col min="2818" max="2819" width="3.7109375" style="22" customWidth="1"/>
    <col min="2820" max="2835" width="3.5703125" style="22" customWidth="1"/>
    <col min="2836" max="2854" width="4.28515625" style="22" customWidth="1"/>
    <col min="2855" max="2855" width="3" style="22" customWidth="1"/>
    <col min="2856" max="2857" width="9.140625" style="22"/>
    <col min="2858" max="2877" width="3.7109375" style="22" customWidth="1"/>
    <col min="2878" max="3072" width="9.140625" style="22"/>
    <col min="3073" max="3073" width="4" style="22" customWidth="1"/>
    <col min="3074" max="3075" width="3.7109375" style="22" customWidth="1"/>
    <col min="3076" max="3091" width="3.5703125" style="22" customWidth="1"/>
    <col min="3092" max="3110" width="4.28515625" style="22" customWidth="1"/>
    <col min="3111" max="3111" width="3" style="22" customWidth="1"/>
    <col min="3112" max="3113" width="9.140625" style="22"/>
    <col min="3114" max="3133" width="3.7109375" style="22" customWidth="1"/>
    <col min="3134" max="3328" width="9.140625" style="22"/>
    <col min="3329" max="3329" width="4" style="22" customWidth="1"/>
    <col min="3330" max="3331" width="3.7109375" style="22" customWidth="1"/>
    <col min="3332" max="3347" width="3.5703125" style="22" customWidth="1"/>
    <col min="3348" max="3366" width="4.28515625" style="22" customWidth="1"/>
    <col min="3367" max="3367" width="3" style="22" customWidth="1"/>
    <col min="3368" max="3369" width="9.140625" style="22"/>
    <col min="3370" max="3389" width="3.7109375" style="22" customWidth="1"/>
    <col min="3390" max="3584" width="9.140625" style="22"/>
    <col min="3585" max="3585" width="4" style="22" customWidth="1"/>
    <col min="3586" max="3587" width="3.7109375" style="22" customWidth="1"/>
    <col min="3588" max="3603" width="3.5703125" style="22" customWidth="1"/>
    <col min="3604" max="3622" width="4.28515625" style="22" customWidth="1"/>
    <col min="3623" max="3623" width="3" style="22" customWidth="1"/>
    <col min="3624" max="3625" width="9.140625" style="22"/>
    <col min="3626" max="3645" width="3.7109375" style="22" customWidth="1"/>
    <col min="3646" max="3840" width="9.140625" style="22"/>
    <col min="3841" max="3841" width="4" style="22" customWidth="1"/>
    <col min="3842" max="3843" width="3.7109375" style="22" customWidth="1"/>
    <col min="3844" max="3859" width="3.5703125" style="22" customWidth="1"/>
    <col min="3860" max="3878" width="4.28515625" style="22" customWidth="1"/>
    <col min="3879" max="3879" width="3" style="22" customWidth="1"/>
    <col min="3880" max="3881" width="9.140625" style="22"/>
    <col min="3882" max="3901" width="3.7109375" style="22" customWidth="1"/>
    <col min="3902" max="4096" width="9.140625" style="22"/>
    <col min="4097" max="4097" width="4" style="22" customWidth="1"/>
    <col min="4098" max="4099" width="3.7109375" style="22" customWidth="1"/>
    <col min="4100" max="4115" width="3.5703125" style="22" customWidth="1"/>
    <col min="4116" max="4134" width="4.28515625" style="22" customWidth="1"/>
    <col min="4135" max="4135" width="3" style="22" customWidth="1"/>
    <col min="4136" max="4137" width="9.140625" style="22"/>
    <col min="4138" max="4157" width="3.7109375" style="22" customWidth="1"/>
    <col min="4158" max="4352" width="9.140625" style="22"/>
    <col min="4353" max="4353" width="4" style="22" customWidth="1"/>
    <col min="4354" max="4355" width="3.7109375" style="22" customWidth="1"/>
    <col min="4356" max="4371" width="3.5703125" style="22" customWidth="1"/>
    <col min="4372" max="4390" width="4.28515625" style="22" customWidth="1"/>
    <col min="4391" max="4391" width="3" style="22" customWidth="1"/>
    <col min="4392" max="4393" width="9.140625" style="22"/>
    <col min="4394" max="4413" width="3.7109375" style="22" customWidth="1"/>
    <col min="4414" max="4608" width="9.140625" style="22"/>
    <col min="4609" max="4609" width="4" style="22" customWidth="1"/>
    <col min="4610" max="4611" width="3.7109375" style="22" customWidth="1"/>
    <col min="4612" max="4627" width="3.5703125" style="22" customWidth="1"/>
    <col min="4628" max="4646" width="4.28515625" style="22" customWidth="1"/>
    <col min="4647" max="4647" width="3" style="22" customWidth="1"/>
    <col min="4648" max="4649" width="9.140625" style="22"/>
    <col min="4650" max="4669" width="3.7109375" style="22" customWidth="1"/>
    <col min="4670" max="4864" width="9.140625" style="22"/>
    <col min="4865" max="4865" width="4" style="22" customWidth="1"/>
    <col min="4866" max="4867" width="3.7109375" style="22" customWidth="1"/>
    <col min="4868" max="4883" width="3.5703125" style="22" customWidth="1"/>
    <col min="4884" max="4902" width="4.28515625" style="22" customWidth="1"/>
    <col min="4903" max="4903" width="3" style="22" customWidth="1"/>
    <col min="4904" max="4905" width="9.140625" style="22"/>
    <col min="4906" max="4925" width="3.7109375" style="22" customWidth="1"/>
    <col min="4926" max="5120" width="9.140625" style="22"/>
    <col min="5121" max="5121" width="4" style="22" customWidth="1"/>
    <col min="5122" max="5123" width="3.7109375" style="22" customWidth="1"/>
    <col min="5124" max="5139" width="3.5703125" style="22" customWidth="1"/>
    <col min="5140" max="5158" width="4.28515625" style="22" customWidth="1"/>
    <col min="5159" max="5159" width="3" style="22" customWidth="1"/>
    <col min="5160" max="5161" width="9.140625" style="22"/>
    <col min="5162" max="5181" width="3.7109375" style="22" customWidth="1"/>
    <col min="5182" max="5376" width="9.140625" style="22"/>
    <col min="5377" max="5377" width="4" style="22" customWidth="1"/>
    <col min="5378" max="5379" width="3.7109375" style="22" customWidth="1"/>
    <col min="5380" max="5395" width="3.5703125" style="22" customWidth="1"/>
    <col min="5396" max="5414" width="4.28515625" style="22" customWidth="1"/>
    <col min="5415" max="5415" width="3" style="22" customWidth="1"/>
    <col min="5416" max="5417" width="9.140625" style="22"/>
    <col min="5418" max="5437" width="3.7109375" style="22" customWidth="1"/>
    <col min="5438" max="5632" width="9.140625" style="22"/>
    <col min="5633" max="5633" width="4" style="22" customWidth="1"/>
    <col min="5634" max="5635" width="3.7109375" style="22" customWidth="1"/>
    <col min="5636" max="5651" width="3.5703125" style="22" customWidth="1"/>
    <col min="5652" max="5670" width="4.28515625" style="22" customWidth="1"/>
    <col min="5671" max="5671" width="3" style="22" customWidth="1"/>
    <col min="5672" max="5673" width="9.140625" style="22"/>
    <col min="5674" max="5693" width="3.7109375" style="22" customWidth="1"/>
    <col min="5694" max="5888" width="9.140625" style="22"/>
    <col min="5889" max="5889" width="4" style="22" customWidth="1"/>
    <col min="5890" max="5891" width="3.7109375" style="22" customWidth="1"/>
    <col min="5892" max="5907" width="3.5703125" style="22" customWidth="1"/>
    <col min="5908" max="5926" width="4.28515625" style="22" customWidth="1"/>
    <col min="5927" max="5927" width="3" style="22" customWidth="1"/>
    <col min="5928" max="5929" width="9.140625" style="22"/>
    <col min="5930" max="5949" width="3.7109375" style="22" customWidth="1"/>
    <col min="5950" max="6144" width="9.140625" style="22"/>
    <col min="6145" max="6145" width="4" style="22" customWidth="1"/>
    <col min="6146" max="6147" width="3.7109375" style="22" customWidth="1"/>
    <col min="6148" max="6163" width="3.5703125" style="22" customWidth="1"/>
    <col min="6164" max="6182" width="4.28515625" style="22" customWidth="1"/>
    <col min="6183" max="6183" width="3" style="22" customWidth="1"/>
    <col min="6184" max="6185" width="9.140625" style="22"/>
    <col min="6186" max="6205" width="3.7109375" style="22" customWidth="1"/>
    <col min="6206" max="6400" width="9.140625" style="22"/>
    <col min="6401" max="6401" width="4" style="22" customWidth="1"/>
    <col min="6402" max="6403" width="3.7109375" style="22" customWidth="1"/>
    <col min="6404" max="6419" width="3.5703125" style="22" customWidth="1"/>
    <col min="6420" max="6438" width="4.28515625" style="22" customWidth="1"/>
    <col min="6439" max="6439" width="3" style="22" customWidth="1"/>
    <col min="6440" max="6441" width="9.140625" style="22"/>
    <col min="6442" max="6461" width="3.7109375" style="22" customWidth="1"/>
    <col min="6462" max="6656" width="9.140625" style="22"/>
    <col min="6657" max="6657" width="4" style="22" customWidth="1"/>
    <col min="6658" max="6659" width="3.7109375" style="22" customWidth="1"/>
    <col min="6660" max="6675" width="3.5703125" style="22" customWidth="1"/>
    <col min="6676" max="6694" width="4.28515625" style="22" customWidth="1"/>
    <col min="6695" max="6695" width="3" style="22" customWidth="1"/>
    <col min="6696" max="6697" width="9.140625" style="22"/>
    <col min="6698" max="6717" width="3.7109375" style="22" customWidth="1"/>
    <col min="6718" max="6912" width="9.140625" style="22"/>
    <col min="6913" max="6913" width="4" style="22" customWidth="1"/>
    <col min="6914" max="6915" width="3.7109375" style="22" customWidth="1"/>
    <col min="6916" max="6931" width="3.5703125" style="22" customWidth="1"/>
    <col min="6932" max="6950" width="4.28515625" style="22" customWidth="1"/>
    <col min="6951" max="6951" width="3" style="22" customWidth="1"/>
    <col min="6952" max="6953" width="9.140625" style="22"/>
    <col min="6954" max="6973" width="3.7109375" style="22" customWidth="1"/>
    <col min="6974" max="7168" width="9.140625" style="22"/>
    <col min="7169" max="7169" width="4" style="22" customWidth="1"/>
    <col min="7170" max="7171" width="3.7109375" style="22" customWidth="1"/>
    <col min="7172" max="7187" width="3.5703125" style="22" customWidth="1"/>
    <col min="7188" max="7206" width="4.28515625" style="22" customWidth="1"/>
    <col min="7207" max="7207" width="3" style="22" customWidth="1"/>
    <col min="7208" max="7209" width="9.140625" style="22"/>
    <col min="7210" max="7229" width="3.7109375" style="22" customWidth="1"/>
    <col min="7230" max="7424" width="9.140625" style="22"/>
    <col min="7425" max="7425" width="4" style="22" customWidth="1"/>
    <col min="7426" max="7427" width="3.7109375" style="22" customWidth="1"/>
    <col min="7428" max="7443" width="3.5703125" style="22" customWidth="1"/>
    <col min="7444" max="7462" width="4.28515625" style="22" customWidth="1"/>
    <col min="7463" max="7463" width="3" style="22" customWidth="1"/>
    <col min="7464" max="7465" width="9.140625" style="22"/>
    <col min="7466" max="7485" width="3.7109375" style="22" customWidth="1"/>
    <col min="7486" max="7680" width="9.140625" style="22"/>
    <col min="7681" max="7681" width="4" style="22" customWidth="1"/>
    <col min="7682" max="7683" width="3.7109375" style="22" customWidth="1"/>
    <col min="7684" max="7699" width="3.5703125" style="22" customWidth="1"/>
    <col min="7700" max="7718" width="4.28515625" style="22" customWidth="1"/>
    <col min="7719" max="7719" width="3" style="22" customWidth="1"/>
    <col min="7720" max="7721" width="9.140625" style="22"/>
    <col min="7722" max="7741" width="3.7109375" style="22" customWidth="1"/>
    <col min="7742" max="7936" width="9.140625" style="22"/>
    <col min="7937" max="7937" width="4" style="22" customWidth="1"/>
    <col min="7938" max="7939" width="3.7109375" style="22" customWidth="1"/>
    <col min="7940" max="7955" width="3.5703125" style="22" customWidth="1"/>
    <col min="7956" max="7974" width="4.28515625" style="22" customWidth="1"/>
    <col min="7975" max="7975" width="3" style="22" customWidth="1"/>
    <col min="7976" max="7977" width="9.140625" style="22"/>
    <col min="7978" max="7997" width="3.7109375" style="22" customWidth="1"/>
    <col min="7998" max="8192" width="9.140625" style="22"/>
    <col min="8193" max="8193" width="4" style="22" customWidth="1"/>
    <col min="8194" max="8195" width="3.7109375" style="22" customWidth="1"/>
    <col min="8196" max="8211" width="3.5703125" style="22" customWidth="1"/>
    <col min="8212" max="8230" width="4.28515625" style="22" customWidth="1"/>
    <col min="8231" max="8231" width="3" style="22" customWidth="1"/>
    <col min="8232" max="8233" width="9.140625" style="22"/>
    <col min="8234" max="8253" width="3.7109375" style="22" customWidth="1"/>
    <col min="8254" max="8448" width="9.140625" style="22"/>
    <col min="8449" max="8449" width="4" style="22" customWidth="1"/>
    <col min="8450" max="8451" width="3.7109375" style="22" customWidth="1"/>
    <col min="8452" max="8467" width="3.5703125" style="22" customWidth="1"/>
    <col min="8468" max="8486" width="4.28515625" style="22" customWidth="1"/>
    <col min="8487" max="8487" width="3" style="22" customWidth="1"/>
    <col min="8488" max="8489" width="9.140625" style="22"/>
    <col min="8490" max="8509" width="3.7109375" style="22" customWidth="1"/>
    <col min="8510" max="8704" width="9.140625" style="22"/>
    <col min="8705" max="8705" width="4" style="22" customWidth="1"/>
    <col min="8706" max="8707" width="3.7109375" style="22" customWidth="1"/>
    <col min="8708" max="8723" width="3.5703125" style="22" customWidth="1"/>
    <col min="8724" max="8742" width="4.28515625" style="22" customWidth="1"/>
    <col min="8743" max="8743" width="3" style="22" customWidth="1"/>
    <col min="8744" max="8745" width="9.140625" style="22"/>
    <col min="8746" max="8765" width="3.7109375" style="22" customWidth="1"/>
    <col min="8766" max="8960" width="9.140625" style="22"/>
    <col min="8961" max="8961" width="4" style="22" customWidth="1"/>
    <col min="8962" max="8963" width="3.7109375" style="22" customWidth="1"/>
    <col min="8964" max="8979" width="3.5703125" style="22" customWidth="1"/>
    <col min="8980" max="8998" width="4.28515625" style="22" customWidth="1"/>
    <col min="8999" max="8999" width="3" style="22" customWidth="1"/>
    <col min="9000" max="9001" width="9.140625" style="22"/>
    <col min="9002" max="9021" width="3.7109375" style="22" customWidth="1"/>
    <col min="9022" max="9216" width="9.140625" style="22"/>
    <col min="9217" max="9217" width="4" style="22" customWidth="1"/>
    <col min="9218" max="9219" width="3.7109375" style="22" customWidth="1"/>
    <col min="9220" max="9235" width="3.5703125" style="22" customWidth="1"/>
    <col min="9236" max="9254" width="4.28515625" style="22" customWidth="1"/>
    <col min="9255" max="9255" width="3" style="22" customWidth="1"/>
    <col min="9256" max="9257" width="9.140625" style="22"/>
    <col min="9258" max="9277" width="3.7109375" style="22" customWidth="1"/>
    <col min="9278" max="9472" width="9.140625" style="22"/>
    <col min="9473" max="9473" width="4" style="22" customWidth="1"/>
    <col min="9474" max="9475" width="3.7109375" style="22" customWidth="1"/>
    <col min="9476" max="9491" width="3.5703125" style="22" customWidth="1"/>
    <col min="9492" max="9510" width="4.28515625" style="22" customWidth="1"/>
    <col min="9511" max="9511" width="3" style="22" customWidth="1"/>
    <col min="9512" max="9513" width="9.140625" style="22"/>
    <col min="9514" max="9533" width="3.7109375" style="22" customWidth="1"/>
    <col min="9534" max="9728" width="9.140625" style="22"/>
    <col min="9729" max="9729" width="4" style="22" customWidth="1"/>
    <col min="9730" max="9731" width="3.7109375" style="22" customWidth="1"/>
    <col min="9732" max="9747" width="3.5703125" style="22" customWidth="1"/>
    <col min="9748" max="9766" width="4.28515625" style="22" customWidth="1"/>
    <col min="9767" max="9767" width="3" style="22" customWidth="1"/>
    <col min="9768" max="9769" width="9.140625" style="22"/>
    <col min="9770" max="9789" width="3.7109375" style="22" customWidth="1"/>
    <col min="9790" max="9984" width="9.140625" style="22"/>
    <col min="9985" max="9985" width="4" style="22" customWidth="1"/>
    <col min="9986" max="9987" width="3.7109375" style="22" customWidth="1"/>
    <col min="9988" max="10003" width="3.5703125" style="22" customWidth="1"/>
    <col min="10004" max="10022" width="4.28515625" style="22" customWidth="1"/>
    <col min="10023" max="10023" width="3" style="22" customWidth="1"/>
    <col min="10024" max="10025" width="9.140625" style="22"/>
    <col min="10026" max="10045" width="3.7109375" style="22" customWidth="1"/>
    <col min="10046" max="10240" width="9.140625" style="22"/>
    <col min="10241" max="10241" width="4" style="22" customWidth="1"/>
    <col min="10242" max="10243" width="3.7109375" style="22" customWidth="1"/>
    <col min="10244" max="10259" width="3.5703125" style="22" customWidth="1"/>
    <col min="10260" max="10278" width="4.28515625" style="22" customWidth="1"/>
    <col min="10279" max="10279" width="3" style="22" customWidth="1"/>
    <col min="10280" max="10281" width="9.140625" style="22"/>
    <col min="10282" max="10301" width="3.7109375" style="22" customWidth="1"/>
    <col min="10302" max="10496" width="9.140625" style="22"/>
    <col min="10497" max="10497" width="4" style="22" customWidth="1"/>
    <col min="10498" max="10499" width="3.7109375" style="22" customWidth="1"/>
    <col min="10500" max="10515" width="3.5703125" style="22" customWidth="1"/>
    <col min="10516" max="10534" width="4.28515625" style="22" customWidth="1"/>
    <col min="10535" max="10535" width="3" style="22" customWidth="1"/>
    <col min="10536" max="10537" width="9.140625" style="22"/>
    <col min="10538" max="10557" width="3.7109375" style="22" customWidth="1"/>
    <col min="10558" max="10752" width="9.140625" style="22"/>
    <col min="10753" max="10753" width="4" style="22" customWidth="1"/>
    <col min="10754" max="10755" width="3.7109375" style="22" customWidth="1"/>
    <col min="10756" max="10771" width="3.5703125" style="22" customWidth="1"/>
    <col min="10772" max="10790" width="4.28515625" style="22" customWidth="1"/>
    <col min="10791" max="10791" width="3" style="22" customWidth="1"/>
    <col min="10792" max="10793" width="9.140625" style="22"/>
    <col min="10794" max="10813" width="3.7109375" style="22" customWidth="1"/>
    <col min="10814" max="11008" width="9.140625" style="22"/>
    <col min="11009" max="11009" width="4" style="22" customWidth="1"/>
    <col min="11010" max="11011" width="3.7109375" style="22" customWidth="1"/>
    <col min="11012" max="11027" width="3.5703125" style="22" customWidth="1"/>
    <col min="11028" max="11046" width="4.28515625" style="22" customWidth="1"/>
    <col min="11047" max="11047" width="3" style="22" customWidth="1"/>
    <col min="11048" max="11049" width="9.140625" style="22"/>
    <col min="11050" max="11069" width="3.7109375" style="22" customWidth="1"/>
    <col min="11070" max="11264" width="9.140625" style="22"/>
    <col min="11265" max="11265" width="4" style="22" customWidth="1"/>
    <col min="11266" max="11267" width="3.7109375" style="22" customWidth="1"/>
    <col min="11268" max="11283" width="3.5703125" style="22" customWidth="1"/>
    <col min="11284" max="11302" width="4.28515625" style="22" customWidth="1"/>
    <col min="11303" max="11303" width="3" style="22" customWidth="1"/>
    <col min="11304" max="11305" width="9.140625" style="22"/>
    <col min="11306" max="11325" width="3.7109375" style="22" customWidth="1"/>
    <col min="11326" max="11520" width="9.140625" style="22"/>
    <col min="11521" max="11521" width="4" style="22" customWidth="1"/>
    <col min="11522" max="11523" width="3.7109375" style="22" customWidth="1"/>
    <col min="11524" max="11539" width="3.5703125" style="22" customWidth="1"/>
    <col min="11540" max="11558" width="4.28515625" style="22" customWidth="1"/>
    <col min="11559" max="11559" width="3" style="22" customWidth="1"/>
    <col min="11560" max="11561" width="9.140625" style="22"/>
    <col min="11562" max="11581" width="3.7109375" style="22" customWidth="1"/>
    <col min="11582" max="11776" width="9.140625" style="22"/>
    <col min="11777" max="11777" width="4" style="22" customWidth="1"/>
    <col min="11778" max="11779" width="3.7109375" style="22" customWidth="1"/>
    <col min="11780" max="11795" width="3.5703125" style="22" customWidth="1"/>
    <col min="11796" max="11814" width="4.28515625" style="22" customWidth="1"/>
    <col min="11815" max="11815" width="3" style="22" customWidth="1"/>
    <col min="11816" max="11817" width="9.140625" style="22"/>
    <col min="11818" max="11837" width="3.7109375" style="22" customWidth="1"/>
    <col min="11838" max="12032" width="9.140625" style="22"/>
    <col min="12033" max="12033" width="4" style="22" customWidth="1"/>
    <col min="12034" max="12035" width="3.7109375" style="22" customWidth="1"/>
    <col min="12036" max="12051" width="3.5703125" style="22" customWidth="1"/>
    <col min="12052" max="12070" width="4.28515625" style="22" customWidth="1"/>
    <col min="12071" max="12071" width="3" style="22" customWidth="1"/>
    <col min="12072" max="12073" width="9.140625" style="22"/>
    <col min="12074" max="12093" width="3.7109375" style="22" customWidth="1"/>
    <col min="12094" max="12288" width="9.140625" style="22"/>
    <col min="12289" max="12289" width="4" style="22" customWidth="1"/>
    <col min="12290" max="12291" width="3.7109375" style="22" customWidth="1"/>
    <col min="12292" max="12307" width="3.5703125" style="22" customWidth="1"/>
    <col min="12308" max="12326" width="4.28515625" style="22" customWidth="1"/>
    <col min="12327" max="12327" width="3" style="22" customWidth="1"/>
    <col min="12328" max="12329" width="9.140625" style="22"/>
    <col min="12330" max="12349" width="3.7109375" style="22" customWidth="1"/>
    <col min="12350" max="12544" width="9.140625" style="22"/>
    <col min="12545" max="12545" width="4" style="22" customWidth="1"/>
    <col min="12546" max="12547" width="3.7109375" style="22" customWidth="1"/>
    <col min="12548" max="12563" width="3.5703125" style="22" customWidth="1"/>
    <col min="12564" max="12582" width="4.28515625" style="22" customWidth="1"/>
    <col min="12583" max="12583" width="3" style="22" customWidth="1"/>
    <col min="12584" max="12585" width="9.140625" style="22"/>
    <col min="12586" max="12605" width="3.7109375" style="22" customWidth="1"/>
    <col min="12606" max="12800" width="9.140625" style="22"/>
    <col min="12801" max="12801" width="4" style="22" customWidth="1"/>
    <col min="12802" max="12803" width="3.7109375" style="22" customWidth="1"/>
    <col min="12804" max="12819" width="3.5703125" style="22" customWidth="1"/>
    <col min="12820" max="12838" width="4.28515625" style="22" customWidth="1"/>
    <col min="12839" max="12839" width="3" style="22" customWidth="1"/>
    <col min="12840" max="12841" width="9.140625" style="22"/>
    <col min="12842" max="12861" width="3.7109375" style="22" customWidth="1"/>
    <col min="12862" max="13056" width="9.140625" style="22"/>
    <col min="13057" max="13057" width="4" style="22" customWidth="1"/>
    <col min="13058" max="13059" width="3.7109375" style="22" customWidth="1"/>
    <col min="13060" max="13075" width="3.5703125" style="22" customWidth="1"/>
    <col min="13076" max="13094" width="4.28515625" style="22" customWidth="1"/>
    <col min="13095" max="13095" width="3" style="22" customWidth="1"/>
    <col min="13096" max="13097" width="9.140625" style="22"/>
    <col min="13098" max="13117" width="3.7109375" style="22" customWidth="1"/>
    <col min="13118" max="13312" width="9.140625" style="22"/>
    <col min="13313" max="13313" width="4" style="22" customWidth="1"/>
    <col min="13314" max="13315" width="3.7109375" style="22" customWidth="1"/>
    <col min="13316" max="13331" width="3.5703125" style="22" customWidth="1"/>
    <col min="13332" max="13350" width="4.28515625" style="22" customWidth="1"/>
    <col min="13351" max="13351" width="3" style="22" customWidth="1"/>
    <col min="13352" max="13353" width="9.140625" style="22"/>
    <col min="13354" max="13373" width="3.7109375" style="22" customWidth="1"/>
    <col min="13374" max="13568" width="9.140625" style="22"/>
    <col min="13569" max="13569" width="4" style="22" customWidth="1"/>
    <col min="13570" max="13571" width="3.7109375" style="22" customWidth="1"/>
    <col min="13572" max="13587" width="3.5703125" style="22" customWidth="1"/>
    <col min="13588" max="13606" width="4.28515625" style="22" customWidth="1"/>
    <col min="13607" max="13607" width="3" style="22" customWidth="1"/>
    <col min="13608" max="13609" width="9.140625" style="22"/>
    <col min="13610" max="13629" width="3.7109375" style="22" customWidth="1"/>
    <col min="13630" max="13824" width="9.140625" style="22"/>
    <col min="13825" max="13825" width="4" style="22" customWidth="1"/>
    <col min="13826" max="13827" width="3.7109375" style="22" customWidth="1"/>
    <col min="13828" max="13843" width="3.5703125" style="22" customWidth="1"/>
    <col min="13844" max="13862" width="4.28515625" style="22" customWidth="1"/>
    <col min="13863" max="13863" width="3" style="22" customWidth="1"/>
    <col min="13864" max="13865" width="9.140625" style="22"/>
    <col min="13866" max="13885" width="3.7109375" style="22" customWidth="1"/>
    <col min="13886" max="14080" width="9.140625" style="22"/>
    <col min="14081" max="14081" width="4" style="22" customWidth="1"/>
    <col min="14082" max="14083" width="3.7109375" style="22" customWidth="1"/>
    <col min="14084" max="14099" width="3.5703125" style="22" customWidth="1"/>
    <col min="14100" max="14118" width="4.28515625" style="22" customWidth="1"/>
    <col min="14119" max="14119" width="3" style="22" customWidth="1"/>
    <col min="14120" max="14121" width="9.140625" style="22"/>
    <col min="14122" max="14141" width="3.7109375" style="22" customWidth="1"/>
    <col min="14142" max="14336" width="9.140625" style="22"/>
    <col min="14337" max="14337" width="4" style="22" customWidth="1"/>
    <col min="14338" max="14339" width="3.7109375" style="22" customWidth="1"/>
    <col min="14340" max="14355" width="3.5703125" style="22" customWidth="1"/>
    <col min="14356" max="14374" width="4.28515625" style="22" customWidth="1"/>
    <col min="14375" max="14375" width="3" style="22" customWidth="1"/>
    <col min="14376" max="14377" width="9.140625" style="22"/>
    <col min="14378" max="14397" width="3.7109375" style="22" customWidth="1"/>
    <col min="14398" max="14592" width="9.140625" style="22"/>
    <col min="14593" max="14593" width="4" style="22" customWidth="1"/>
    <col min="14594" max="14595" width="3.7109375" style="22" customWidth="1"/>
    <col min="14596" max="14611" width="3.5703125" style="22" customWidth="1"/>
    <col min="14612" max="14630" width="4.28515625" style="22" customWidth="1"/>
    <col min="14631" max="14631" width="3" style="22" customWidth="1"/>
    <col min="14632" max="14633" width="9.140625" style="22"/>
    <col min="14634" max="14653" width="3.7109375" style="22" customWidth="1"/>
    <col min="14654" max="14848" width="9.140625" style="22"/>
    <col min="14849" max="14849" width="4" style="22" customWidth="1"/>
    <col min="14850" max="14851" width="3.7109375" style="22" customWidth="1"/>
    <col min="14852" max="14867" width="3.5703125" style="22" customWidth="1"/>
    <col min="14868" max="14886" width="4.28515625" style="22" customWidth="1"/>
    <col min="14887" max="14887" width="3" style="22" customWidth="1"/>
    <col min="14888" max="14889" width="9.140625" style="22"/>
    <col min="14890" max="14909" width="3.7109375" style="22" customWidth="1"/>
    <col min="14910" max="15104" width="9.140625" style="22"/>
    <col min="15105" max="15105" width="4" style="22" customWidth="1"/>
    <col min="15106" max="15107" width="3.7109375" style="22" customWidth="1"/>
    <col min="15108" max="15123" width="3.5703125" style="22" customWidth="1"/>
    <col min="15124" max="15142" width="4.28515625" style="22" customWidth="1"/>
    <col min="15143" max="15143" width="3" style="22" customWidth="1"/>
    <col min="15144" max="15145" width="9.140625" style="22"/>
    <col min="15146" max="15165" width="3.7109375" style="22" customWidth="1"/>
    <col min="15166" max="15360" width="9.140625" style="22"/>
    <col min="15361" max="15361" width="4" style="22" customWidth="1"/>
    <col min="15362" max="15363" width="3.7109375" style="22" customWidth="1"/>
    <col min="15364" max="15379" width="3.5703125" style="22" customWidth="1"/>
    <col min="15380" max="15398" width="4.28515625" style="22" customWidth="1"/>
    <col min="15399" max="15399" width="3" style="22" customWidth="1"/>
    <col min="15400" max="15401" width="9.140625" style="22"/>
    <col min="15402" max="15421" width="3.7109375" style="22" customWidth="1"/>
    <col min="15422" max="15616" width="9.140625" style="22"/>
    <col min="15617" max="15617" width="4" style="22" customWidth="1"/>
    <col min="15618" max="15619" width="3.7109375" style="22" customWidth="1"/>
    <col min="15620" max="15635" width="3.5703125" style="22" customWidth="1"/>
    <col min="15636" max="15654" width="4.28515625" style="22" customWidth="1"/>
    <col min="15655" max="15655" width="3" style="22" customWidth="1"/>
    <col min="15656" max="15657" width="9.140625" style="22"/>
    <col min="15658" max="15677" width="3.7109375" style="22" customWidth="1"/>
    <col min="15678" max="15872" width="9.140625" style="22"/>
    <col min="15873" max="15873" width="4" style="22" customWidth="1"/>
    <col min="15874" max="15875" width="3.7109375" style="22" customWidth="1"/>
    <col min="15876" max="15891" width="3.5703125" style="22" customWidth="1"/>
    <col min="15892" max="15910" width="4.28515625" style="22" customWidth="1"/>
    <col min="15911" max="15911" width="3" style="22" customWidth="1"/>
    <col min="15912" max="15913" width="9.140625" style="22"/>
    <col min="15914" max="15933" width="3.7109375" style="22" customWidth="1"/>
    <col min="15934" max="16128" width="9.140625" style="22"/>
    <col min="16129" max="16129" width="4" style="22" customWidth="1"/>
    <col min="16130" max="16131" width="3.7109375" style="22" customWidth="1"/>
    <col min="16132" max="16147" width="3.5703125" style="22" customWidth="1"/>
    <col min="16148" max="16166" width="4.28515625" style="22" customWidth="1"/>
    <col min="16167" max="16167" width="3" style="22" customWidth="1"/>
    <col min="16168" max="16169" width="9.140625" style="22"/>
    <col min="16170" max="16189" width="3.7109375" style="22" customWidth="1"/>
    <col min="16190" max="16384" width="9.140625" style="22"/>
  </cols>
  <sheetData>
    <row r="1" spans="1:39" ht="13.5" thickBo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</row>
    <row r="2" spans="1:39" ht="19.5" thickBot="1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3" t="s">
        <v>0</v>
      </c>
      <c r="AH2" s="24"/>
      <c r="AI2" s="24"/>
      <c r="AJ2" s="25"/>
      <c r="AK2" s="21"/>
      <c r="AL2" s="21"/>
      <c r="AM2" s="21"/>
    </row>
    <row r="3" spans="1:39" ht="18.75" x14ac:dyDescent="0.3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</row>
    <row r="4" spans="1:39" s="28" customFormat="1" ht="18.75" x14ac:dyDescent="0.3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s="28" customFormat="1" ht="18.75" x14ac:dyDescent="0.3">
      <c r="A5" s="29"/>
      <c r="B5" s="29"/>
      <c r="C5" s="29"/>
      <c r="D5" s="29"/>
      <c r="E5" s="29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</row>
    <row r="6" spans="1:39" ht="15.75" x14ac:dyDescent="0.25">
      <c r="A6" s="21"/>
      <c r="B6" s="21"/>
      <c r="C6" s="21"/>
      <c r="D6" s="31" t="s">
        <v>3</v>
      </c>
      <c r="E6" s="32"/>
      <c r="F6" s="32"/>
      <c r="G6" s="33" t="s">
        <v>54</v>
      </c>
      <c r="H6" s="33"/>
      <c r="I6" s="33"/>
      <c r="J6" s="33"/>
      <c r="K6" s="33"/>
      <c r="L6" s="33"/>
      <c r="M6" s="33"/>
      <c r="N6" s="33"/>
      <c r="O6" s="33"/>
      <c r="P6" s="33"/>
      <c r="Q6" s="32"/>
      <c r="R6" s="32"/>
      <c r="S6" s="21"/>
      <c r="T6" s="31" t="s">
        <v>4</v>
      </c>
      <c r="U6" s="31"/>
      <c r="V6" s="31"/>
      <c r="W6" s="31"/>
      <c r="X6" s="31"/>
      <c r="Y6" s="31"/>
      <c r="Z6" s="31"/>
      <c r="AA6" s="34"/>
      <c r="AB6" s="34"/>
      <c r="AC6" s="34" t="s">
        <v>55</v>
      </c>
      <c r="AD6" s="34"/>
      <c r="AE6" s="34"/>
      <c r="AF6" s="34"/>
      <c r="AG6" s="35"/>
      <c r="AH6" s="35"/>
      <c r="AI6" s="35"/>
      <c r="AJ6" s="35"/>
      <c r="AK6" s="35"/>
      <c r="AL6" s="35"/>
      <c r="AM6" s="35"/>
    </row>
    <row r="7" spans="1:39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pans="1:39" ht="15" x14ac:dyDescent="0.25">
      <c r="A8" s="36" t="s">
        <v>5</v>
      </c>
      <c r="B8" s="36"/>
      <c r="C8" s="37"/>
      <c r="D8" s="37" t="s">
        <v>6</v>
      </c>
      <c r="E8" s="37"/>
      <c r="F8" s="37"/>
      <c r="G8" s="37"/>
      <c r="H8" s="37"/>
      <c r="I8" s="37"/>
      <c r="J8" s="36"/>
      <c r="K8" s="36" t="s">
        <v>7</v>
      </c>
      <c r="L8" s="36"/>
      <c r="M8" s="37"/>
      <c r="N8" s="37"/>
      <c r="O8" s="37">
        <v>10</v>
      </c>
      <c r="P8" s="37">
        <v>9</v>
      </c>
      <c r="Q8" s="36"/>
      <c r="R8" s="36"/>
      <c r="S8" s="36"/>
      <c r="T8" s="36"/>
      <c r="U8" s="36"/>
      <c r="V8" s="36"/>
      <c r="W8" s="36"/>
      <c r="X8" s="36" t="s">
        <v>8</v>
      </c>
      <c r="Y8" s="36"/>
      <c r="Z8" s="36"/>
      <c r="AA8" s="36"/>
      <c r="AB8" s="37"/>
      <c r="AC8" s="37" t="s">
        <v>9</v>
      </c>
      <c r="AD8" s="37"/>
      <c r="AE8" s="37"/>
      <c r="AF8" s="37"/>
      <c r="AG8" s="37"/>
      <c r="AH8" s="37"/>
      <c r="AI8" s="37"/>
      <c r="AJ8" s="37"/>
      <c r="AK8" s="37"/>
      <c r="AL8" s="37"/>
      <c r="AM8" s="36"/>
    </row>
    <row r="9" spans="1:39" ht="14.25" x14ac:dyDescent="0.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</row>
    <row r="10" spans="1:39" ht="15" x14ac:dyDescent="0.25">
      <c r="A10" s="36" t="s">
        <v>10</v>
      </c>
      <c r="B10" s="36"/>
      <c r="C10" s="37" t="s">
        <v>11</v>
      </c>
      <c r="D10" s="37"/>
      <c r="E10" s="37"/>
      <c r="F10" s="37"/>
      <c r="G10" s="37"/>
      <c r="H10" s="37"/>
      <c r="I10" s="37"/>
      <c r="J10" s="37"/>
      <c r="K10" s="37"/>
      <c r="L10" s="39"/>
      <c r="M10" s="39"/>
      <c r="N10" s="39"/>
      <c r="O10" s="40" t="s">
        <v>12</v>
      </c>
      <c r="P10" s="40"/>
      <c r="Q10" s="40"/>
      <c r="R10" s="35">
        <v>5</v>
      </c>
      <c r="S10" s="35"/>
      <c r="T10" s="36" t="s">
        <v>13</v>
      </c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5"/>
      <c r="AK10" s="35">
        <v>2001</v>
      </c>
      <c r="AL10" s="35"/>
      <c r="AM10" s="36"/>
    </row>
    <row r="11" spans="1:39" ht="13.5" thickBo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pans="1:39" ht="15" x14ac:dyDescent="0.25">
      <c r="A12" s="41" t="s">
        <v>14</v>
      </c>
      <c r="B12" s="42"/>
      <c r="C12" s="43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6"/>
    </row>
    <row r="13" spans="1:39" ht="15" thickBot="1" x14ac:dyDescent="0.25">
      <c r="A13" s="47" t="s">
        <v>15</v>
      </c>
      <c r="B13" s="48"/>
      <c r="C13" s="49"/>
      <c r="D13" s="47" t="s">
        <v>16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9"/>
      <c r="T13" s="50" t="s">
        <v>17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2"/>
    </row>
    <row r="14" spans="1:39" ht="15.75" thickBot="1" x14ac:dyDescent="0.3">
      <c r="A14" s="50" t="s">
        <v>18</v>
      </c>
      <c r="B14" s="51"/>
      <c r="C14" s="52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5"/>
      <c r="T14" s="56">
        <v>10</v>
      </c>
      <c r="U14" s="57"/>
      <c r="V14" s="56">
        <v>20</v>
      </c>
      <c r="W14" s="57"/>
      <c r="X14" s="56">
        <v>30</v>
      </c>
      <c r="Y14" s="57"/>
      <c r="Z14" s="56">
        <v>40</v>
      </c>
      <c r="AA14" s="57"/>
      <c r="AB14" s="56">
        <v>50</v>
      </c>
      <c r="AC14" s="57"/>
      <c r="AD14" s="56">
        <v>60</v>
      </c>
      <c r="AE14" s="57"/>
      <c r="AF14" s="56">
        <v>70</v>
      </c>
      <c r="AG14" s="57"/>
      <c r="AH14" s="56">
        <v>80</v>
      </c>
      <c r="AI14" s="57"/>
      <c r="AJ14" s="56">
        <v>90</v>
      </c>
      <c r="AK14" s="57"/>
      <c r="AL14" s="56">
        <v>100</v>
      </c>
      <c r="AM14" s="57"/>
    </row>
    <row r="15" spans="1:39" ht="15" thickBot="1" x14ac:dyDescent="0.25">
      <c r="A15" s="56">
        <v>1</v>
      </c>
      <c r="B15" s="58"/>
      <c r="C15" s="57"/>
      <c r="D15" s="56">
        <v>2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  <c r="T15" s="56">
        <v>3</v>
      </c>
      <c r="U15" s="57"/>
      <c r="V15" s="56">
        <v>4</v>
      </c>
      <c r="W15" s="57"/>
      <c r="X15" s="56">
        <v>5</v>
      </c>
      <c r="Y15" s="57"/>
      <c r="Z15" s="56">
        <v>6</v>
      </c>
      <c r="AA15" s="57"/>
      <c r="AB15" s="56">
        <v>7</v>
      </c>
      <c r="AC15" s="57"/>
      <c r="AD15" s="56">
        <v>8</v>
      </c>
      <c r="AE15" s="57"/>
      <c r="AF15" s="56">
        <v>9</v>
      </c>
      <c r="AG15" s="57"/>
      <c r="AH15" s="56">
        <v>10</v>
      </c>
      <c r="AI15" s="57"/>
      <c r="AJ15" s="56">
        <v>11</v>
      </c>
      <c r="AK15" s="57"/>
      <c r="AL15" s="56">
        <v>12</v>
      </c>
      <c r="AM15" s="57"/>
    </row>
    <row r="16" spans="1:39" ht="18.75" customHeight="1" thickBot="1" x14ac:dyDescent="0.3">
      <c r="A16" s="59"/>
      <c r="B16" s="60"/>
      <c r="C16" s="61"/>
      <c r="D16" s="56" t="s">
        <v>19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7"/>
      <c r="T16" s="62">
        <v>1.29</v>
      </c>
      <c r="U16" s="63"/>
      <c r="V16" s="62">
        <v>1.36</v>
      </c>
      <c r="W16" s="63"/>
      <c r="X16" s="62">
        <v>1.38</v>
      </c>
      <c r="Y16" s="63"/>
      <c r="Z16" s="62">
        <v>1.37</v>
      </c>
      <c r="AA16" s="63"/>
      <c r="AB16" s="62">
        <v>1.25</v>
      </c>
      <c r="AC16" s="63"/>
      <c r="AD16" s="62">
        <v>1.27</v>
      </c>
      <c r="AE16" s="63"/>
      <c r="AF16" s="62">
        <v>1.23</v>
      </c>
      <c r="AG16" s="63"/>
      <c r="AH16" s="62">
        <v>1.26</v>
      </c>
      <c r="AI16" s="63"/>
      <c r="AJ16" s="62">
        <v>1.32</v>
      </c>
      <c r="AK16" s="63"/>
      <c r="AL16" s="62">
        <v>1.28</v>
      </c>
      <c r="AM16" s="63"/>
    </row>
    <row r="17" spans="1:63" ht="18.75" customHeight="1" thickBot="1" x14ac:dyDescent="0.3">
      <c r="A17" s="59"/>
      <c r="B17" s="60"/>
      <c r="C17" s="61"/>
      <c r="D17" s="41" t="s">
        <v>20</v>
      </c>
      <c r="E17" s="42"/>
      <c r="F17" s="42"/>
      <c r="G17" s="42"/>
      <c r="H17" s="43"/>
      <c r="I17" s="56" t="s">
        <v>21</v>
      </c>
      <c r="J17" s="58"/>
      <c r="K17" s="58"/>
      <c r="L17" s="58"/>
      <c r="M17" s="58"/>
      <c r="N17" s="58"/>
      <c r="O17" s="58"/>
      <c r="P17" s="58"/>
      <c r="Q17" s="58"/>
      <c r="R17" s="58"/>
      <c r="S17" s="57"/>
      <c r="T17" s="62">
        <v>8</v>
      </c>
      <c r="U17" s="63"/>
      <c r="V17" s="62">
        <v>8</v>
      </c>
      <c r="W17" s="63"/>
      <c r="X17" s="62">
        <v>9</v>
      </c>
      <c r="Y17" s="63"/>
      <c r="Z17" s="62">
        <v>10</v>
      </c>
      <c r="AA17" s="63"/>
      <c r="AB17" s="62">
        <v>10</v>
      </c>
      <c r="AC17" s="63"/>
      <c r="AD17" s="62">
        <v>9</v>
      </c>
      <c r="AE17" s="63"/>
      <c r="AF17" s="62">
        <v>9</v>
      </c>
      <c r="AG17" s="63"/>
      <c r="AH17" s="62">
        <v>9</v>
      </c>
      <c r="AI17" s="63"/>
      <c r="AJ17" s="62">
        <v>9</v>
      </c>
      <c r="AK17" s="63"/>
      <c r="AL17" s="62">
        <v>9</v>
      </c>
      <c r="AM17" s="63"/>
    </row>
    <row r="18" spans="1:63" ht="18.75" customHeight="1" thickBot="1" x14ac:dyDescent="0.3">
      <c r="A18" s="64"/>
      <c r="B18" s="54"/>
      <c r="C18" s="55"/>
      <c r="D18" s="50" t="s">
        <v>22</v>
      </c>
      <c r="E18" s="51"/>
      <c r="F18" s="51"/>
      <c r="G18" s="51"/>
      <c r="H18" s="52"/>
      <c r="I18" s="56" t="s">
        <v>23</v>
      </c>
      <c r="J18" s="58"/>
      <c r="K18" s="58"/>
      <c r="L18" s="58"/>
      <c r="M18" s="58"/>
      <c r="N18" s="58"/>
      <c r="O18" s="58"/>
      <c r="P18" s="58"/>
      <c r="Q18" s="58"/>
      <c r="R18" s="58"/>
      <c r="S18" s="57"/>
      <c r="T18" s="62">
        <v>24</v>
      </c>
      <c r="U18" s="63"/>
      <c r="V18" s="62">
        <v>23</v>
      </c>
      <c r="W18" s="63"/>
      <c r="X18" s="62">
        <v>23</v>
      </c>
      <c r="Y18" s="63"/>
      <c r="Z18" s="62">
        <v>23</v>
      </c>
      <c r="AA18" s="63"/>
      <c r="AB18" s="62">
        <v>18</v>
      </c>
      <c r="AC18" s="63"/>
      <c r="AD18" s="62">
        <v>18</v>
      </c>
      <c r="AE18" s="63"/>
      <c r="AF18" s="62">
        <v>20</v>
      </c>
      <c r="AG18" s="63"/>
      <c r="AH18" s="62">
        <v>19</v>
      </c>
      <c r="AI18" s="63"/>
      <c r="AJ18" s="62">
        <v>21</v>
      </c>
      <c r="AK18" s="63"/>
      <c r="AL18" s="62">
        <v>19</v>
      </c>
      <c r="AM18" s="63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</row>
    <row r="19" spans="1:63" ht="18.75" customHeight="1" thickBot="1" x14ac:dyDescent="0.3">
      <c r="A19" s="60"/>
      <c r="B19" s="60"/>
      <c r="C19" s="60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</row>
    <row r="20" spans="1:63" ht="18" customHeight="1" x14ac:dyDescent="0.25">
      <c r="A20" s="60"/>
      <c r="B20" s="60"/>
      <c r="C20" s="60"/>
      <c r="D20" s="68" t="s">
        <v>24</v>
      </c>
      <c r="E20" s="69"/>
      <c r="F20" s="69"/>
      <c r="G20" s="69"/>
      <c r="H20" s="69"/>
      <c r="I20" s="70"/>
      <c r="J20" s="71" t="s">
        <v>25</v>
      </c>
      <c r="K20" s="72"/>
      <c r="L20" s="73" t="s">
        <v>26</v>
      </c>
      <c r="M20" s="74"/>
      <c r="N20" s="74"/>
      <c r="O20" s="74"/>
      <c r="P20" s="74"/>
      <c r="Q20" s="74"/>
      <c r="R20" s="74"/>
      <c r="S20" s="75"/>
      <c r="T20" s="76"/>
      <c r="U20" s="77"/>
      <c r="V20" s="78"/>
      <c r="W20" s="77"/>
      <c r="X20" s="78"/>
      <c r="Y20" s="77"/>
      <c r="Z20" s="78"/>
      <c r="AA20" s="77"/>
      <c r="AB20" s="78"/>
      <c r="AC20" s="77"/>
      <c r="AD20" s="78"/>
      <c r="AE20" s="77"/>
      <c r="AF20" s="78"/>
      <c r="AG20" s="77"/>
      <c r="AH20" s="78"/>
      <c r="AI20" s="77"/>
      <c r="AJ20" s="78"/>
      <c r="AK20" s="77"/>
      <c r="AL20" s="78"/>
      <c r="AM20" s="79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</row>
    <row r="21" spans="1:63" ht="18" customHeight="1" thickBot="1" x14ac:dyDescent="0.3">
      <c r="A21" s="60"/>
      <c r="B21" s="60"/>
      <c r="C21" s="60"/>
      <c r="D21" s="80"/>
      <c r="E21" s="81"/>
      <c r="F21" s="81"/>
      <c r="G21" s="81"/>
      <c r="H21" s="81"/>
      <c r="I21" s="82"/>
      <c r="J21" s="83"/>
      <c r="K21" s="84"/>
      <c r="L21" s="85" t="s">
        <v>27</v>
      </c>
      <c r="M21" s="86"/>
      <c r="N21" s="86"/>
      <c r="O21" s="86"/>
      <c r="P21" s="86"/>
      <c r="Q21" s="86"/>
      <c r="R21" s="86"/>
      <c r="S21" s="87"/>
      <c r="T21" s="88"/>
      <c r="U21" s="89"/>
      <c r="V21" s="90"/>
      <c r="W21" s="89"/>
      <c r="X21" s="90"/>
      <c r="Y21" s="89"/>
      <c r="Z21" s="90"/>
      <c r="AA21" s="89"/>
      <c r="AB21" s="90"/>
      <c r="AC21" s="89"/>
      <c r="AD21" s="90"/>
      <c r="AE21" s="89"/>
      <c r="AF21" s="90"/>
      <c r="AG21" s="89"/>
      <c r="AH21" s="90"/>
      <c r="AI21" s="89"/>
      <c r="AJ21" s="90"/>
      <c r="AK21" s="89"/>
      <c r="AL21" s="90"/>
      <c r="AM21" s="91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</row>
    <row r="22" spans="1:63" ht="18" customHeight="1" x14ac:dyDescent="0.25">
      <c r="A22" s="60"/>
      <c r="B22" s="60"/>
      <c r="C22" s="60"/>
      <c r="D22" s="68" t="s">
        <v>28</v>
      </c>
      <c r="E22" s="69"/>
      <c r="F22" s="69"/>
      <c r="G22" s="69"/>
      <c r="H22" s="69"/>
      <c r="I22" s="70"/>
      <c r="J22" s="83"/>
      <c r="K22" s="84"/>
      <c r="L22" s="73" t="s">
        <v>26</v>
      </c>
      <c r="M22" s="74"/>
      <c r="N22" s="74"/>
      <c r="O22" s="74"/>
      <c r="P22" s="74"/>
      <c r="Q22" s="74"/>
      <c r="R22" s="74"/>
      <c r="S22" s="75"/>
      <c r="T22" s="88"/>
      <c r="U22" s="89"/>
      <c r="V22" s="90"/>
      <c r="W22" s="89"/>
      <c r="X22" s="90"/>
      <c r="Y22" s="89"/>
      <c r="Z22" s="90"/>
      <c r="AA22" s="89"/>
      <c r="AB22" s="90"/>
      <c r="AC22" s="89"/>
      <c r="AD22" s="90"/>
      <c r="AE22" s="89"/>
      <c r="AF22" s="90"/>
      <c r="AG22" s="89"/>
      <c r="AH22" s="90"/>
      <c r="AI22" s="89"/>
      <c r="AJ22" s="90"/>
      <c r="AK22" s="89"/>
      <c r="AL22" s="90"/>
      <c r="AM22" s="91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</row>
    <row r="23" spans="1:63" s="65" customFormat="1" ht="18" customHeight="1" thickBot="1" x14ac:dyDescent="0.3">
      <c r="A23" s="60"/>
      <c r="B23" s="60"/>
      <c r="C23" s="60"/>
      <c r="D23" s="80"/>
      <c r="E23" s="81"/>
      <c r="F23" s="81"/>
      <c r="G23" s="81"/>
      <c r="H23" s="81"/>
      <c r="I23" s="82"/>
      <c r="J23" s="92"/>
      <c r="K23" s="93"/>
      <c r="L23" s="85" t="s">
        <v>27</v>
      </c>
      <c r="M23" s="86"/>
      <c r="N23" s="86"/>
      <c r="O23" s="86"/>
      <c r="P23" s="86"/>
      <c r="Q23" s="86"/>
      <c r="R23" s="86"/>
      <c r="S23" s="87"/>
      <c r="T23" s="94"/>
      <c r="U23" s="95"/>
      <c r="V23" s="96"/>
      <c r="W23" s="95"/>
      <c r="X23" s="96"/>
      <c r="Y23" s="95"/>
      <c r="Z23" s="96"/>
      <c r="AA23" s="95"/>
      <c r="AB23" s="96"/>
      <c r="AC23" s="95"/>
      <c r="AD23" s="96"/>
      <c r="AE23" s="95"/>
      <c r="AF23" s="96"/>
      <c r="AG23" s="95"/>
      <c r="AH23" s="96"/>
      <c r="AI23" s="95"/>
      <c r="AJ23" s="96"/>
      <c r="AK23" s="95"/>
      <c r="AL23" s="96"/>
      <c r="AM23" s="97"/>
    </row>
    <row r="24" spans="1:63" ht="18.75" customHeight="1" thickBot="1" x14ac:dyDescent="0.3">
      <c r="A24" s="41"/>
      <c r="B24" s="42"/>
      <c r="C24" s="43"/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00"/>
      <c r="P24" s="56">
        <v>1</v>
      </c>
      <c r="Q24" s="58"/>
      <c r="R24" s="58"/>
      <c r="S24" s="57"/>
      <c r="T24" s="19" t="e">
        <f>(T20-T21)/T21*100</f>
        <v>#DIV/0!</v>
      </c>
      <c r="U24" s="20"/>
      <c r="V24" s="19" t="e">
        <f>(V20-V21)/V21*100</f>
        <v>#DIV/0!</v>
      </c>
      <c r="W24" s="20"/>
      <c r="X24" s="19" t="e">
        <f>(X20-X21)/X21*100</f>
        <v>#DIV/0!</v>
      </c>
      <c r="Y24" s="20"/>
      <c r="Z24" s="19" t="e">
        <f>(Z20-Z21)/Z21*100</f>
        <v>#DIV/0!</v>
      </c>
      <c r="AA24" s="20"/>
      <c r="AB24" s="19" t="e">
        <f>(AB20-AB21)/AB21*100</f>
        <v>#DIV/0!</v>
      </c>
      <c r="AC24" s="20"/>
      <c r="AD24" s="19" t="e">
        <f>(AD20-AD21)/AD21*100</f>
        <v>#DIV/0!</v>
      </c>
      <c r="AE24" s="20"/>
      <c r="AF24" s="19" t="e">
        <f>(AF20-AF21)/AF21*100</f>
        <v>#DIV/0!</v>
      </c>
      <c r="AG24" s="20"/>
      <c r="AH24" s="19" t="e">
        <f>(AH20-AH21)/AH21*100</f>
        <v>#DIV/0!</v>
      </c>
      <c r="AI24" s="20"/>
      <c r="AJ24" s="19" t="e">
        <f>(AJ20-AJ21)/AJ21*100</f>
        <v>#DIV/0!</v>
      </c>
      <c r="AK24" s="20"/>
      <c r="AL24" s="19" t="e">
        <f>(AL20-AL21)/AL21*100</f>
        <v>#DIV/0!</v>
      </c>
      <c r="AM24" s="20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65"/>
      <c r="BK24" s="65"/>
    </row>
    <row r="25" spans="1:63" ht="18.75" customHeight="1" thickBot="1" x14ac:dyDescent="0.3">
      <c r="A25" s="47"/>
      <c r="B25" s="48"/>
      <c r="C25" s="49"/>
      <c r="D25" s="47" t="s">
        <v>29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9"/>
      <c r="P25" s="56">
        <v>2</v>
      </c>
      <c r="Q25" s="58"/>
      <c r="R25" s="58"/>
      <c r="S25" s="57"/>
      <c r="T25" s="19" t="e">
        <f>(T22-T23)/T23*100</f>
        <v>#DIV/0!</v>
      </c>
      <c r="U25" s="20"/>
      <c r="V25" s="19" t="e">
        <f>(V22-V23)/V23*100</f>
        <v>#DIV/0!</v>
      </c>
      <c r="W25" s="20"/>
      <c r="X25" s="19" t="e">
        <f>(X22-X23)/X23*100</f>
        <v>#DIV/0!</v>
      </c>
      <c r="Y25" s="20"/>
      <c r="Z25" s="19" t="e">
        <f>(Z22-Z23)/Z23*100</f>
        <v>#DIV/0!</v>
      </c>
      <c r="AA25" s="20"/>
      <c r="AB25" s="19" t="e">
        <f>(AB22-AB23)/AB23*100</f>
        <v>#DIV/0!</v>
      </c>
      <c r="AC25" s="20"/>
      <c r="AD25" s="19" t="e">
        <f>(AD22-AD23)/AD23*100</f>
        <v>#DIV/0!</v>
      </c>
      <c r="AE25" s="20"/>
      <c r="AF25" s="19" t="e">
        <f>(AF22-AF23)/AF23*100</f>
        <v>#DIV/0!</v>
      </c>
      <c r="AG25" s="20"/>
      <c r="AH25" s="19" t="e">
        <f>(AH22-AH23)/AH23*100</f>
        <v>#DIV/0!</v>
      </c>
      <c r="AI25" s="20"/>
      <c r="AJ25" s="19" t="e">
        <f>(AJ22-AJ23)/AJ23*100</f>
        <v>#DIV/0!</v>
      </c>
      <c r="AK25" s="20"/>
      <c r="AL25" s="19" t="e">
        <f>(AL22-AL23)/AL23*100</f>
        <v>#DIV/0!</v>
      </c>
      <c r="AM25" s="20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65"/>
      <c r="BK25" s="65"/>
    </row>
    <row r="26" spans="1:63" ht="18.75" customHeight="1" thickBot="1" x14ac:dyDescent="0.3">
      <c r="A26" s="50"/>
      <c r="B26" s="51"/>
      <c r="C26" s="52"/>
      <c r="D26" s="47" t="s">
        <v>30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56">
        <v>3</v>
      </c>
      <c r="Q26" s="58"/>
      <c r="R26" s="58"/>
      <c r="S26" s="57"/>
      <c r="T26" s="102"/>
      <c r="U26" s="103"/>
      <c r="V26" s="102"/>
      <c r="W26" s="103"/>
      <c r="X26" s="102"/>
      <c r="Y26" s="103"/>
      <c r="Z26" s="102"/>
      <c r="AA26" s="103"/>
      <c r="AB26" s="102"/>
      <c r="AC26" s="103"/>
      <c r="AD26" s="102"/>
      <c r="AE26" s="103"/>
      <c r="AF26" s="102"/>
      <c r="AG26" s="103"/>
      <c r="AH26" s="102"/>
      <c r="AI26" s="103"/>
      <c r="AJ26" s="104"/>
      <c r="AK26" s="105"/>
      <c r="AL26" s="104"/>
      <c r="AM26" s="10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</row>
    <row r="27" spans="1:63" ht="18.75" customHeight="1" thickBot="1" x14ac:dyDescent="0.3">
      <c r="A27" s="106"/>
      <c r="B27" s="107"/>
      <c r="C27" s="108"/>
      <c r="D27" s="47" t="s">
        <v>31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56">
        <v>4</v>
      </c>
      <c r="Q27" s="58"/>
      <c r="R27" s="58"/>
      <c r="S27" s="57"/>
      <c r="T27" s="102"/>
      <c r="U27" s="103"/>
      <c r="V27" s="102"/>
      <c r="W27" s="103"/>
      <c r="X27" s="102"/>
      <c r="Y27" s="103"/>
      <c r="Z27" s="102"/>
      <c r="AA27" s="103"/>
      <c r="AB27" s="102"/>
      <c r="AC27" s="103"/>
      <c r="AD27" s="102"/>
      <c r="AE27" s="103"/>
      <c r="AF27" s="102"/>
      <c r="AG27" s="103"/>
      <c r="AH27" s="102"/>
      <c r="AI27" s="103"/>
      <c r="AJ27" s="104"/>
      <c r="AK27" s="105"/>
      <c r="AL27" s="104"/>
      <c r="AM27" s="10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</row>
    <row r="28" spans="1:63" ht="18.75" customHeight="1" thickBot="1" x14ac:dyDescent="0.3">
      <c r="A28" s="109"/>
      <c r="B28" s="110"/>
      <c r="C28" s="111"/>
      <c r="D28" s="50" t="s">
        <v>32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6" t="s">
        <v>33</v>
      </c>
      <c r="Q28" s="58"/>
      <c r="R28" s="58"/>
      <c r="S28" s="57"/>
      <c r="T28" s="17" t="e">
        <f>(T24+T25)/2</f>
        <v>#DIV/0!</v>
      </c>
      <c r="U28" s="18"/>
      <c r="V28" s="17" t="e">
        <f>(V24+V25)/2</f>
        <v>#DIV/0!</v>
      </c>
      <c r="W28" s="18"/>
      <c r="X28" s="17" t="e">
        <f>(X24+X25)/2</f>
        <v>#DIV/0!</v>
      </c>
      <c r="Y28" s="18"/>
      <c r="Z28" s="17" t="e">
        <f>(Z24+Z25)/2</f>
        <v>#DIV/0!</v>
      </c>
      <c r="AA28" s="18"/>
      <c r="AB28" s="17" t="e">
        <f>(AB24+AB25)/2</f>
        <v>#DIV/0!</v>
      </c>
      <c r="AC28" s="18"/>
      <c r="AD28" s="17" t="e">
        <f>(AD24+AD25)/2</f>
        <v>#DIV/0!</v>
      </c>
      <c r="AE28" s="18"/>
      <c r="AF28" s="17" t="e">
        <f>(AF24+AF25)/2</f>
        <v>#DIV/0!</v>
      </c>
      <c r="AG28" s="18"/>
      <c r="AH28" s="17" t="e">
        <f>(AH24+AH25)/2</f>
        <v>#DIV/0!</v>
      </c>
      <c r="AI28" s="18"/>
      <c r="AJ28" s="17" t="e">
        <f>(AJ24+AJ25)/2</f>
        <v>#DIV/0!</v>
      </c>
      <c r="AK28" s="18"/>
      <c r="AL28" s="17" t="e">
        <f>(AL24+AL25)/2</f>
        <v>#DIV/0!</v>
      </c>
      <c r="AM28" s="18"/>
      <c r="AP28" s="112"/>
      <c r="AQ28" s="65"/>
      <c r="AR28" s="112"/>
      <c r="AS28" s="112"/>
      <c r="AT28" s="112"/>
      <c r="AU28" s="65"/>
      <c r="AV28" s="112"/>
      <c r="AW28" s="112"/>
      <c r="AX28" s="112"/>
      <c r="AY28" s="112"/>
      <c r="AZ28" s="112"/>
      <c r="BA28" s="65"/>
      <c r="BB28" s="112"/>
      <c r="BC28" s="65"/>
      <c r="BD28" s="112"/>
      <c r="BE28" s="65"/>
      <c r="BF28" s="112"/>
      <c r="BG28" s="112"/>
      <c r="BH28" s="112"/>
      <c r="BI28" s="65"/>
      <c r="BJ28" s="65"/>
      <c r="BK28" s="65"/>
    </row>
    <row r="29" spans="1:63" ht="18.75" customHeight="1" thickBot="1" x14ac:dyDescent="0.3">
      <c r="A29" s="59"/>
      <c r="B29" s="60"/>
      <c r="C29" s="113"/>
      <c r="D29" s="41" t="s">
        <v>20</v>
      </c>
      <c r="E29" s="42"/>
      <c r="F29" s="42"/>
      <c r="G29" s="42"/>
      <c r="H29" s="43"/>
      <c r="I29" s="56" t="s">
        <v>34</v>
      </c>
      <c r="J29" s="58"/>
      <c r="K29" s="58"/>
      <c r="L29" s="58"/>
      <c r="M29" s="58"/>
      <c r="N29" s="58"/>
      <c r="O29" s="57"/>
      <c r="P29" s="56" t="s">
        <v>35</v>
      </c>
      <c r="Q29" s="58"/>
      <c r="R29" s="58"/>
      <c r="S29" s="57"/>
      <c r="T29" s="15" t="e">
        <f>T28*T16</f>
        <v>#DIV/0!</v>
      </c>
      <c r="U29" s="16"/>
      <c r="V29" s="15" t="e">
        <f>V28*V16</f>
        <v>#DIV/0!</v>
      </c>
      <c r="W29" s="16"/>
      <c r="X29" s="15" t="e">
        <f>X28*X16</f>
        <v>#DIV/0!</v>
      </c>
      <c r="Y29" s="16"/>
      <c r="Z29" s="15" t="e">
        <f>Z28*Z16</f>
        <v>#DIV/0!</v>
      </c>
      <c r="AA29" s="16"/>
      <c r="AB29" s="15" t="e">
        <f>AB28*AB16</f>
        <v>#DIV/0!</v>
      </c>
      <c r="AC29" s="16"/>
      <c r="AD29" s="15" t="e">
        <f>AD28*AD16</f>
        <v>#DIV/0!</v>
      </c>
      <c r="AE29" s="16"/>
      <c r="AF29" s="15" t="e">
        <f>AF28*AF16</f>
        <v>#DIV/0!</v>
      </c>
      <c r="AG29" s="16"/>
      <c r="AH29" s="15" t="e">
        <f>AH28*AH16</f>
        <v>#DIV/0!</v>
      </c>
      <c r="AI29" s="16"/>
      <c r="AJ29" s="15" t="e">
        <f>AJ28*AJ16</f>
        <v>#DIV/0!</v>
      </c>
      <c r="AK29" s="16"/>
      <c r="AL29" s="15" t="e">
        <f>AL28*AL16</f>
        <v>#DIV/0!</v>
      </c>
      <c r="AM29" s="16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65"/>
      <c r="BK29" s="65"/>
    </row>
    <row r="30" spans="1:63" ht="18.75" customHeight="1" thickBot="1" x14ac:dyDescent="0.3">
      <c r="A30" s="59"/>
      <c r="B30" s="66"/>
      <c r="C30" s="61"/>
      <c r="D30" s="115"/>
      <c r="E30" s="60"/>
      <c r="F30" s="60"/>
      <c r="G30" s="60"/>
      <c r="H30" s="61"/>
      <c r="I30" s="60"/>
      <c r="J30" s="60"/>
      <c r="K30" s="60"/>
      <c r="L30" s="60"/>
      <c r="M30" s="60"/>
      <c r="N30" s="60"/>
      <c r="O30" s="116"/>
      <c r="P30" s="56" t="s">
        <v>35</v>
      </c>
      <c r="Q30" s="58"/>
      <c r="R30" s="58"/>
      <c r="S30" s="57"/>
      <c r="T30" s="15" t="e">
        <f>T29-T17</f>
        <v>#DIV/0!</v>
      </c>
      <c r="U30" s="16"/>
      <c r="V30" s="15" t="e">
        <f>V29-V17</f>
        <v>#DIV/0!</v>
      </c>
      <c r="W30" s="16"/>
      <c r="X30" s="15" t="e">
        <f>X29-X17</f>
        <v>#DIV/0!</v>
      </c>
      <c r="Y30" s="16"/>
      <c r="Z30" s="15" t="e">
        <f>Z29-Z17</f>
        <v>#DIV/0!</v>
      </c>
      <c r="AA30" s="16"/>
      <c r="AB30" s="15" t="e">
        <f>AB29-AB17</f>
        <v>#DIV/0!</v>
      </c>
      <c r="AC30" s="16"/>
      <c r="AD30" s="15" t="e">
        <f>AD29-AD17</f>
        <v>#DIV/0!</v>
      </c>
      <c r="AE30" s="16"/>
      <c r="AF30" s="15" t="e">
        <f>AF29-AF17</f>
        <v>#DIV/0!</v>
      </c>
      <c r="AG30" s="16"/>
      <c r="AH30" s="15" t="e">
        <f>AH29-AH17</f>
        <v>#DIV/0!</v>
      </c>
      <c r="AI30" s="16"/>
      <c r="AJ30" s="15" t="e">
        <f>AJ29-AJ17</f>
        <v>#DIV/0!</v>
      </c>
      <c r="AK30" s="16"/>
      <c r="AL30" s="15" t="e">
        <f>AL29-AL17</f>
        <v>#DIV/0!</v>
      </c>
      <c r="AM30" s="16"/>
      <c r="AP30" s="114"/>
      <c r="AQ30" s="65"/>
      <c r="AR30" s="114"/>
      <c r="AS30" s="65"/>
      <c r="AT30" s="114"/>
      <c r="AU30" s="65"/>
      <c r="AV30" s="114"/>
      <c r="AW30" s="65"/>
      <c r="AX30" s="114"/>
      <c r="AY30" s="65"/>
      <c r="AZ30" s="114"/>
      <c r="BA30" s="65"/>
      <c r="BB30" s="114"/>
      <c r="BC30" s="65"/>
      <c r="BD30" s="114"/>
      <c r="BE30" s="65"/>
      <c r="BF30" s="114"/>
      <c r="BG30" s="65"/>
      <c r="BH30" s="114"/>
      <c r="BI30" s="65"/>
      <c r="BJ30" s="65"/>
      <c r="BK30" s="65"/>
    </row>
    <row r="31" spans="1:63" ht="18.75" customHeight="1" x14ac:dyDescent="0.25">
      <c r="A31" s="59"/>
      <c r="B31" s="66"/>
      <c r="C31" s="113"/>
      <c r="D31" s="47" t="s">
        <v>22</v>
      </c>
      <c r="E31" s="48"/>
      <c r="F31" s="48"/>
      <c r="G31" s="48"/>
      <c r="H31" s="49"/>
      <c r="I31" s="47" t="s">
        <v>36</v>
      </c>
      <c r="J31" s="48"/>
      <c r="K31" s="48"/>
      <c r="L31" s="48"/>
      <c r="M31" s="48"/>
      <c r="N31" s="48"/>
      <c r="O31" s="49"/>
      <c r="P31" s="41" t="s">
        <v>37</v>
      </c>
      <c r="Q31" s="42"/>
      <c r="R31" s="42"/>
      <c r="S31" s="43"/>
      <c r="T31" s="11" t="e">
        <f>T30</f>
        <v>#DIV/0!</v>
      </c>
      <c r="U31" s="12"/>
      <c r="V31" s="11" t="e">
        <f>T31+V30</f>
        <v>#DIV/0!</v>
      </c>
      <c r="W31" s="12"/>
      <c r="X31" s="11" t="e">
        <f>V31+X30</f>
        <v>#DIV/0!</v>
      </c>
      <c r="Y31" s="12"/>
      <c r="Z31" s="11" t="e">
        <f>X31+Z30</f>
        <v>#DIV/0!</v>
      </c>
      <c r="AA31" s="12"/>
      <c r="AB31" s="11" t="e">
        <f>Z31+AB30</f>
        <v>#DIV/0!</v>
      </c>
      <c r="AC31" s="12"/>
      <c r="AD31" s="11" t="e">
        <f>AB31+AD30</f>
        <v>#DIV/0!</v>
      </c>
      <c r="AE31" s="12"/>
      <c r="AF31" s="11" t="e">
        <f>AD31+AF30</f>
        <v>#DIV/0!</v>
      </c>
      <c r="AG31" s="12"/>
      <c r="AH31" s="11" t="e">
        <f>AF31+AH30</f>
        <v>#DIV/0!</v>
      </c>
      <c r="AI31" s="12"/>
      <c r="AJ31" s="11" t="e">
        <f>AH31+AJ30</f>
        <v>#DIV/0!</v>
      </c>
      <c r="AK31" s="12"/>
      <c r="AL31" s="11" t="e">
        <f>AJ31+AL30</f>
        <v>#DIV/0!</v>
      </c>
      <c r="AM31" s="12"/>
      <c r="AP31" s="114"/>
      <c r="AQ31" s="65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65"/>
      <c r="BJ31" s="65"/>
      <c r="BK31" s="65"/>
    </row>
    <row r="32" spans="1:63" ht="18.75" customHeight="1" thickBot="1" x14ac:dyDescent="0.3">
      <c r="A32" s="64"/>
      <c r="B32" s="54"/>
      <c r="C32" s="55"/>
      <c r="D32" s="117"/>
      <c r="E32" s="54"/>
      <c r="F32" s="54"/>
      <c r="G32" s="54"/>
      <c r="H32" s="55"/>
      <c r="I32" s="54"/>
      <c r="J32" s="54"/>
      <c r="K32" s="54"/>
      <c r="L32" s="54"/>
      <c r="M32" s="54"/>
      <c r="N32" s="54"/>
      <c r="O32" s="118"/>
      <c r="P32" s="50" t="s">
        <v>38</v>
      </c>
      <c r="Q32" s="51"/>
      <c r="R32" s="51"/>
      <c r="S32" s="52"/>
      <c r="T32" s="13"/>
      <c r="U32" s="14"/>
      <c r="V32" s="13"/>
      <c r="W32" s="14"/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P32" s="65"/>
      <c r="AQ32" s="65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65"/>
      <c r="BI32" s="65"/>
      <c r="BJ32" s="65"/>
      <c r="BK32" s="65"/>
    </row>
    <row r="33" spans="1:63" ht="15" customHeight="1" x14ac:dyDescent="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</row>
    <row r="34" spans="1:63" ht="18" customHeight="1" x14ac:dyDescent="0.25">
      <c r="A34" s="119"/>
      <c r="B34" s="120" t="s">
        <v>56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</row>
    <row r="35" spans="1:63" ht="18" customHeight="1" thickBot="1" x14ac:dyDescent="0.3">
      <c r="A35" s="119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</row>
    <row r="36" spans="1:63" ht="18" customHeight="1" x14ac:dyDescent="0.25">
      <c r="A36" s="119"/>
      <c r="B36" s="121"/>
      <c r="C36" s="121"/>
      <c r="D36" s="68" t="s">
        <v>24</v>
      </c>
      <c r="E36" s="69"/>
      <c r="F36" s="69"/>
      <c r="G36" s="69"/>
      <c r="H36" s="69"/>
      <c r="I36" s="70"/>
      <c r="J36" s="71" t="s">
        <v>25</v>
      </c>
      <c r="K36" s="72"/>
      <c r="L36" s="73" t="s">
        <v>39</v>
      </c>
      <c r="M36" s="74"/>
      <c r="N36" s="74"/>
      <c r="O36" s="74"/>
      <c r="P36" s="74"/>
      <c r="Q36" s="74"/>
      <c r="R36" s="74"/>
      <c r="S36" s="75"/>
      <c r="T36" s="76"/>
      <c r="U36" s="77"/>
      <c r="V36" s="78"/>
      <c r="W36" s="77"/>
      <c r="X36" s="78"/>
      <c r="Y36" s="77"/>
      <c r="Z36" s="78"/>
      <c r="AA36" s="77"/>
      <c r="AB36" s="78"/>
      <c r="AC36" s="77"/>
      <c r="AD36" s="78"/>
      <c r="AE36" s="77"/>
      <c r="AF36" s="78"/>
      <c r="AG36" s="77"/>
      <c r="AH36" s="78"/>
      <c r="AI36" s="77"/>
      <c r="AJ36" s="78"/>
      <c r="AK36" s="77"/>
      <c r="AL36" s="78"/>
      <c r="AM36" s="79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</row>
    <row r="37" spans="1:63" ht="18" customHeight="1" thickBot="1" x14ac:dyDescent="0.3">
      <c r="A37" s="119"/>
      <c r="B37" s="121"/>
      <c r="C37" s="121"/>
      <c r="D37" s="80"/>
      <c r="E37" s="81"/>
      <c r="F37" s="81"/>
      <c r="G37" s="81"/>
      <c r="H37" s="81"/>
      <c r="I37" s="82"/>
      <c r="J37" s="83"/>
      <c r="K37" s="84"/>
      <c r="L37" s="85" t="s">
        <v>27</v>
      </c>
      <c r="M37" s="86"/>
      <c r="N37" s="86"/>
      <c r="O37" s="86"/>
      <c r="P37" s="86"/>
      <c r="Q37" s="86"/>
      <c r="R37" s="86"/>
      <c r="S37" s="87"/>
      <c r="T37" s="88"/>
      <c r="U37" s="89"/>
      <c r="V37" s="90"/>
      <c r="W37" s="89"/>
      <c r="X37" s="90"/>
      <c r="Y37" s="89"/>
      <c r="Z37" s="90"/>
      <c r="AA37" s="89"/>
      <c r="AB37" s="90"/>
      <c r="AC37" s="89"/>
      <c r="AD37" s="90"/>
      <c r="AE37" s="89"/>
      <c r="AF37" s="90"/>
      <c r="AG37" s="89"/>
      <c r="AH37" s="90"/>
      <c r="AI37" s="89"/>
      <c r="AJ37" s="90"/>
      <c r="AK37" s="89"/>
      <c r="AL37" s="90"/>
      <c r="AM37" s="91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</row>
    <row r="38" spans="1:63" ht="18" customHeight="1" x14ac:dyDescent="0.25">
      <c r="A38" s="119"/>
      <c r="B38" s="121"/>
      <c r="C38" s="121"/>
      <c r="D38" s="68" t="s">
        <v>28</v>
      </c>
      <c r="E38" s="69"/>
      <c r="F38" s="69"/>
      <c r="G38" s="69"/>
      <c r="H38" s="69"/>
      <c r="I38" s="70"/>
      <c r="J38" s="83"/>
      <c r="K38" s="84"/>
      <c r="L38" s="73" t="s">
        <v>26</v>
      </c>
      <c r="M38" s="74"/>
      <c r="N38" s="74"/>
      <c r="O38" s="74"/>
      <c r="P38" s="74"/>
      <c r="Q38" s="74"/>
      <c r="R38" s="74"/>
      <c r="S38" s="75"/>
      <c r="T38" s="88"/>
      <c r="U38" s="89"/>
      <c r="V38" s="90"/>
      <c r="W38" s="89"/>
      <c r="X38" s="90"/>
      <c r="Y38" s="89"/>
      <c r="Z38" s="90"/>
      <c r="AA38" s="89"/>
      <c r="AB38" s="90"/>
      <c r="AC38" s="89"/>
      <c r="AD38" s="90"/>
      <c r="AE38" s="89"/>
      <c r="AF38" s="90"/>
      <c r="AG38" s="89"/>
      <c r="AH38" s="90"/>
      <c r="AI38" s="89"/>
      <c r="AJ38" s="90"/>
      <c r="AK38" s="89"/>
      <c r="AL38" s="90"/>
      <c r="AM38" s="91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</row>
    <row r="39" spans="1:63" ht="18" customHeight="1" thickBot="1" x14ac:dyDescent="0.3">
      <c r="A39" s="119"/>
      <c r="B39" s="121"/>
      <c r="C39" s="121"/>
      <c r="D39" s="80"/>
      <c r="E39" s="81"/>
      <c r="F39" s="81"/>
      <c r="G39" s="81"/>
      <c r="H39" s="81"/>
      <c r="I39" s="82"/>
      <c r="J39" s="92"/>
      <c r="K39" s="93"/>
      <c r="L39" s="85" t="s">
        <v>27</v>
      </c>
      <c r="M39" s="86"/>
      <c r="N39" s="86"/>
      <c r="O39" s="86"/>
      <c r="P39" s="86"/>
      <c r="Q39" s="86"/>
      <c r="R39" s="86"/>
      <c r="S39" s="87"/>
      <c r="T39" s="94"/>
      <c r="U39" s="95"/>
      <c r="V39" s="96"/>
      <c r="W39" s="95"/>
      <c r="X39" s="96"/>
      <c r="Y39" s="95"/>
      <c r="Z39" s="96"/>
      <c r="AA39" s="95"/>
      <c r="AB39" s="96"/>
      <c r="AC39" s="95"/>
      <c r="AD39" s="96"/>
      <c r="AE39" s="95"/>
      <c r="AF39" s="96"/>
      <c r="AG39" s="95"/>
      <c r="AH39" s="96"/>
      <c r="AI39" s="95"/>
      <c r="AJ39" s="96"/>
      <c r="AK39" s="95"/>
      <c r="AL39" s="96"/>
      <c r="AM39" s="97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</row>
    <row r="40" spans="1:63" ht="18.75" customHeight="1" thickBot="1" x14ac:dyDescent="0.3">
      <c r="A40" s="41"/>
      <c r="B40" s="42"/>
      <c r="C40" s="43"/>
      <c r="D40" s="98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100"/>
      <c r="P40" s="56">
        <v>1</v>
      </c>
      <c r="Q40" s="58"/>
      <c r="R40" s="58"/>
      <c r="S40" s="57"/>
      <c r="T40" s="9" t="e">
        <f>(T36-T37)/T37*100</f>
        <v>#DIV/0!</v>
      </c>
      <c r="U40" s="10"/>
      <c r="V40" s="9" t="e">
        <f>(V36-V37)/V37*100</f>
        <v>#DIV/0!</v>
      </c>
      <c r="W40" s="10"/>
      <c r="X40" s="9" t="e">
        <f>(X36-X37)/X37*100</f>
        <v>#DIV/0!</v>
      </c>
      <c r="Y40" s="10"/>
      <c r="Z40" s="9" t="e">
        <f>(Z36-Z37)/Z37*100</f>
        <v>#DIV/0!</v>
      </c>
      <c r="AA40" s="10"/>
      <c r="AB40" s="9" t="e">
        <f>(AB36-AB37)/AB37*100</f>
        <v>#DIV/0!</v>
      </c>
      <c r="AC40" s="10"/>
      <c r="AD40" s="9" t="e">
        <f>(AD36-AD37)/AD37*100</f>
        <v>#DIV/0!</v>
      </c>
      <c r="AE40" s="10"/>
      <c r="AF40" s="9" t="e">
        <f>(AF36-AF37)/AF37*100</f>
        <v>#DIV/0!</v>
      </c>
      <c r="AG40" s="10"/>
      <c r="AH40" s="9" t="e">
        <f>(AH36-AH37)/AH37*100</f>
        <v>#DIV/0!</v>
      </c>
      <c r="AI40" s="10"/>
      <c r="AJ40" s="9" t="e">
        <f>(AJ36-AJ37)/AJ37*100</f>
        <v>#DIV/0!</v>
      </c>
      <c r="AK40" s="10"/>
      <c r="AL40" s="9" t="e">
        <f>(AL36-AL37)/AL37*100</f>
        <v>#DIV/0!</v>
      </c>
      <c r="AM40" s="10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</row>
    <row r="41" spans="1:63" ht="18.75" customHeight="1" thickBot="1" x14ac:dyDescent="0.3">
      <c r="A41" s="47"/>
      <c r="B41" s="48"/>
      <c r="C41" s="49"/>
      <c r="D41" s="47" t="s">
        <v>29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56">
        <v>2</v>
      </c>
      <c r="Q41" s="58"/>
      <c r="R41" s="58"/>
      <c r="S41" s="57"/>
      <c r="T41" s="9" t="e">
        <f>(T38-T39)/T39*100</f>
        <v>#DIV/0!</v>
      </c>
      <c r="U41" s="10"/>
      <c r="V41" s="9" t="e">
        <f>(V38-V39)/V39*100</f>
        <v>#DIV/0!</v>
      </c>
      <c r="W41" s="10"/>
      <c r="X41" s="9" t="e">
        <f>(X38-X39)/X39*100</f>
        <v>#DIV/0!</v>
      </c>
      <c r="Y41" s="10"/>
      <c r="Z41" s="9" t="e">
        <f>(Z38-Z39)/Z39*100</f>
        <v>#DIV/0!</v>
      </c>
      <c r="AA41" s="10"/>
      <c r="AB41" s="9" t="e">
        <f>(AB38-AB39)/AB39*100</f>
        <v>#DIV/0!</v>
      </c>
      <c r="AC41" s="10"/>
      <c r="AD41" s="9" t="e">
        <f>(AD38-AD39)/AD39*100</f>
        <v>#DIV/0!</v>
      </c>
      <c r="AE41" s="10"/>
      <c r="AF41" s="9" t="e">
        <f>(AF38-AF39)/AF39*100</f>
        <v>#DIV/0!</v>
      </c>
      <c r="AG41" s="10"/>
      <c r="AH41" s="9" t="e">
        <f>(AH38-AH39)/AH39*100</f>
        <v>#DIV/0!</v>
      </c>
      <c r="AI41" s="10"/>
      <c r="AJ41" s="9" t="e">
        <f>(AJ38-AJ39)/AJ39*100</f>
        <v>#DIV/0!</v>
      </c>
      <c r="AK41" s="10"/>
      <c r="AL41" s="9" t="e">
        <f>(AL38-AL39)/AL39*100</f>
        <v>#DIV/0!</v>
      </c>
      <c r="AM41" s="10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</row>
    <row r="42" spans="1:63" ht="18.75" customHeight="1" thickBot="1" x14ac:dyDescent="0.3">
      <c r="A42" s="50"/>
      <c r="B42" s="51"/>
      <c r="C42" s="52"/>
      <c r="D42" s="47" t="s">
        <v>30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56">
        <v>3</v>
      </c>
      <c r="Q42" s="58"/>
      <c r="R42" s="58"/>
      <c r="S42" s="57"/>
      <c r="T42" s="104"/>
      <c r="U42" s="105"/>
      <c r="V42" s="104"/>
      <c r="W42" s="105"/>
      <c r="X42" s="104"/>
      <c r="Y42" s="105"/>
      <c r="Z42" s="104"/>
      <c r="AA42" s="105"/>
      <c r="AB42" s="104"/>
      <c r="AC42" s="105"/>
      <c r="AD42" s="104"/>
      <c r="AE42" s="105"/>
      <c r="AF42" s="104"/>
      <c r="AG42" s="105"/>
      <c r="AH42" s="104"/>
      <c r="AI42" s="105"/>
      <c r="AJ42" s="104"/>
      <c r="AK42" s="105"/>
      <c r="AL42" s="104"/>
      <c r="AM42" s="10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</row>
    <row r="43" spans="1:63" ht="18.75" customHeight="1" thickBot="1" x14ac:dyDescent="0.3">
      <c r="A43" s="106"/>
      <c r="B43" s="107"/>
      <c r="C43" s="108"/>
      <c r="D43" s="47" t="s">
        <v>31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9"/>
      <c r="P43" s="56">
        <v>4</v>
      </c>
      <c r="Q43" s="58"/>
      <c r="R43" s="58"/>
      <c r="S43" s="57"/>
      <c r="T43" s="104"/>
      <c r="U43" s="105"/>
      <c r="V43" s="104"/>
      <c r="W43" s="105"/>
      <c r="X43" s="104"/>
      <c r="Y43" s="105"/>
      <c r="Z43" s="104"/>
      <c r="AA43" s="105"/>
      <c r="AB43" s="104"/>
      <c r="AC43" s="105"/>
      <c r="AD43" s="104"/>
      <c r="AE43" s="105"/>
      <c r="AF43" s="104"/>
      <c r="AG43" s="105"/>
      <c r="AH43" s="104"/>
      <c r="AI43" s="105"/>
      <c r="AJ43" s="104"/>
      <c r="AK43" s="105"/>
      <c r="AL43" s="104"/>
      <c r="AM43" s="10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</row>
    <row r="44" spans="1:63" ht="18.75" customHeight="1" thickBot="1" x14ac:dyDescent="0.3">
      <c r="A44" s="109"/>
      <c r="B44" s="110"/>
      <c r="C44" s="111"/>
      <c r="D44" s="50" t="s">
        <v>32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2"/>
      <c r="P44" s="56" t="s">
        <v>33</v>
      </c>
      <c r="Q44" s="58"/>
      <c r="R44" s="58"/>
      <c r="S44" s="57"/>
      <c r="T44" s="7" t="e">
        <f>(T40+T41)/2</f>
        <v>#DIV/0!</v>
      </c>
      <c r="U44" s="8"/>
      <c r="V44" s="7" t="e">
        <f>(V40+V41)/2</f>
        <v>#DIV/0!</v>
      </c>
      <c r="W44" s="8"/>
      <c r="X44" s="7" t="e">
        <f>(X40+X41)/2</f>
        <v>#DIV/0!</v>
      </c>
      <c r="Y44" s="8"/>
      <c r="Z44" s="7" t="e">
        <f>(Z40+Z41)/2</f>
        <v>#DIV/0!</v>
      </c>
      <c r="AA44" s="8"/>
      <c r="AB44" s="7" t="e">
        <f>(AB40+AB41)/2</f>
        <v>#DIV/0!</v>
      </c>
      <c r="AC44" s="8"/>
      <c r="AD44" s="7" t="e">
        <f>(AD40+AD41)/2</f>
        <v>#DIV/0!</v>
      </c>
      <c r="AE44" s="8"/>
      <c r="AF44" s="7" t="e">
        <f>(AF40+AF41)/2</f>
        <v>#DIV/0!</v>
      </c>
      <c r="AG44" s="8"/>
      <c r="AH44" s="7" t="e">
        <f>(AH40+AH41)/2</f>
        <v>#DIV/0!</v>
      </c>
      <c r="AI44" s="8"/>
      <c r="AJ44" s="7" t="e">
        <f>(AJ40+AJ41)/2</f>
        <v>#DIV/0!</v>
      </c>
      <c r="AK44" s="8"/>
      <c r="AL44" s="7" t="e">
        <f>(AL40+AL41)/2</f>
        <v>#DIV/0!</v>
      </c>
      <c r="AM44" s="8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</row>
    <row r="45" spans="1:63" ht="18.75" customHeight="1" thickBot="1" x14ac:dyDescent="0.3">
      <c r="A45" s="59"/>
      <c r="B45" s="60"/>
      <c r="C45" s="113"/>
      <c r="D45" s="41" t="s">
        <v>20</v>
      </c>
      <c r="E45" s="42"/>
      <c r="F45" s="42"/>
      <c r="G45" s="42"/>
      <c r="H45" s="43"/>
      <c r="I45" s="56" t="s">
        <v>34</v>
      </c>
      <c r="J45" s="58"/>
      <c r="K45" s="58"/>
      <c r="L45" s="58"/>
      <c r="M45" s="58"/>
      <c r="N45" s="58"/>
      <c r="O45" s="57"/>
      <c r="P45" s="56" t="s">
        <v>35</v>
      </c>
      <c r="Q45" s="58"/>
      <c r="R45" s="58"/>
      <c r="S45" s="57"/>
      <c r="T45" s="5" t="e">
        <f>T44*T16</f>
        <v>#DIV/0!</v>
      </c>
      <c r="U45" s="6"/>
      <c r="V45" s="5" t="e">
        <f>V44*V16</f>
        <v>#DIV/0!</v>
      </c>
      <c r="W45" s="6"/>
      <c r="X45" s="5" t="e">
        <f>X44*X16</f>
        <v>#DIV/0!</v>
      </c>
      <c r="Y45" s="6"/>
      <c r="Z45" s="5" t="e">
        <f>Z44*Z16</f>
        <v>#DIV/0!</v>
      </c>
      <c r="AA45" s="6"/>
      <c r="AB45" s="5" t="e">
        <f>AB44*AB16</f>
        <v>#DIV/0!</v>
      </c>
      <c r="AC45" s="6"/>
      <c r="AD45" s="5" t="e">
        <f>AD44*AD16</f>
        <v>#DIV/0!</v>
      </c>
      <c r="AE45" s="6"/>
      <c r="AF45" s="5" t="e">
        <f>AF44*AF16</f>
        <v>#DIV/0!</v>
      </c>
      <c r="AG45" s="6"/>
      <c r="AH45" s="5" t="e">
        <f>AH44*AH16</f>
        <v>#DIV/0!</v>
      </c>
      <c r="AI45" s="6"/>
      <c r="AJ45" s="5" t="e">
        <f>AJ44*AJ16</f>
        <v>#DIV/0!</v>
      </c>
      <c r="AK45" s="6"/>
      <c r="AL45" s="5" t="e">
        <f>AL44*AL16</f>
        <v>#DIV/0!</v>
      </c>
      <c r="AM45" s="6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</row>
    <row r="46" spans="1:63" ht="18.75" customHeight="1" thickBot="1" x14ac:dyDescent="0.3">
      <c r="A46" s="59"/>
      <c r="B46" s="66"/>
      <c r="C46" s="61"/>
      <c r="D46" s="115"/>
      <c r="E46" s="60"/>
      <c r="F46" s="60"/>
      <c r="G46" s="60"/>
      <c r="H46" s="61"/>
      <c r="I46" s="60"/>
      <c r="J46" s="60"/>
      <c r="K46" s="60"/>
      <c r="L46" s="60"/>
      <c r="M46" s="60"/>
      <c r="N46" s="60"/>
      <c r="O46" s="116"/>
      <c r="P46" s="56" t="s">
        <v>35</v>
      </c>
      <c r="Q46" s="58"/>
      <c r="R46" s="58"/>
      <c r="S46" s="57"/>
      <c r="T46" s="5" t="e">
        <f>T45-T17</f>
        <v>#DIV/0!</v>
      </c>
      <c r="U46" s="6"/>
      <c r="V46" s="5" t="e">
        <f>V45-V17</f>
        <v>#DIV/0!</v>
      </c>
      <c r="W46" s="6"/>
      <c r="X46" s="5" t="e">
        <f>X45-X17</f>
        <v>#DIV/0!</v>
      </c>
      <c r="Y46" s="6"/>
      <c r="Z46" s="5" t="e">
        <f>Z45-Z17</f>
        <v>#DIV/0!</v>
      </c>
      <c r="AA46" s="6"/>
      <c r="AB46" s="5" t="e">
        <f>AB45-AB17</f>
        <v>#DIV/0!</v>
      </c>
      <c r="AC46" s="6"/>
      <c r="AD46" s="5" t="e">
        <f>AD45-AD17</f>
        <v>#DIV/0!</v>
      </c>
      <c r="AE46" s="6"/>
      <c r="AF46" s="5" t="e">
        <f>AF45-AF17</f>
        <v>#DIV/0!</v>
      </c>
      <c r="AG46" s="6"/>
      <c r="AH46" s="5" t="e">
        <f>AH45-AH17</f>
        <v>#DIV/0!</v>
      </c>
      <c r="AI46" s="6"/>
      <c r="AJ46" s="5" t="e">
        <f>AJ45-AJ17</f>
        <v>#DIV/0!</v>
      </c>
      <c r="AK46" s="6"/>
      <c r="AL46" s="5" t="e">
        <f>AL45-AL17</f>
        <v>#DIV/0!</v>
      </c>
      <c r="AM46" s="6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</row>
    <row r="47" spans="1:63" ht="18.75" customHeight="1" x14ac:dyDescent="0.25">
      <c r="A47" s="59"/>
      <c r="B47" s="66"/>
      <c r="C47" s="113"/>
      <c r="D47" s="47" t="s">
        <v>22</v>
      </c>
      <c r="E47" s="48"/>
      <c r="F47" s="48"/>
      <c r="G47" s="48"/>
      <c r="H47" s="49"/>
      <c r="I47" s="47" t="s">
        <v>36</v>
      </c>
      <c r="J47" s="48"/>
      <c r="K47" s="48"/>
      <c r="L47" s="48"/>
      <c r="M47" s="48"/>
      <c r="N47" s="48"/>
      <c r="O47" s="49"/>
      <c r="P47" s="41" t="s">
        <v>37</v>
      </c>
      <c r="Q47" s="42"/>
      <c r="R47" s="42"/>
      <c r="S47" s="43"/>
      <c r="T47" s="1" t="e">
        <f>T46</f>
        <v>#DIV/0!</v>
      </c>
      <c r="U47" s="2"/>
      <c r="V47" s="1" t="e">
        <f>T47+V46</f>
        <v>#DIV/0!</v>
      </c>
      <c r="W47" s="2"/>
      <c r="X47" s="1" t="e">
        <f>V47+X46</f>
        <v>#DIV/0!</v>
      </c>
      <c r="Y47" s="2"/>
      <c r="Z47" s="1" t="e">
        <f>X47+Z46</f>
        <v>#DIV/0!</v>
      </c>
      <c r="AA47" s="2"/>
      <c r="AB47" s="1" t="e">
        <f>Z47+AB46</f>
        <v>#DIV/0!</v>
      </c>
      <c r="AC47" s="2"/>
      <c r="AD47" s="1" t="e">
        <f>AB47+AD46</f>
        <v>#DIV/0!</v>
      </c>
      <c r="AE47" s="2"/>
      <c r="AF47" s="1" t="e">
        <f>AD47+AF46</f>
        <v>#DIV/0!</v>
      </c>
      <c r="AG47" s="2"/>
      <c r="AH47" s="1" t="e">
        <f>AF47+AH46</f>
        <v>#DIV/0!</v>
      </c>
      <c r="AI47" s="2"/>
      <c r="AJ47" s="1" t="e">
        <f>AH47+AJ46</f>
        <v>#DIV/0!</v>
      </c>
      <c r="AK47" s="2"/>
      <c r="AL47" s="1" t="e">
        <f>AJ47+AL46</f>
        <v>#DIV/0!</v>
      </c>
      <c r="AM47" s="2"/>
    </row>
    <row r="48" spans="1:63" ht="18.75" customHeight="1" thickBot="1" x14ac:dyDescent="0.3">
      <c r="A48" s="64"/>
      <c r="B48" s="54"/>
      <c r="C48" s="55"/>
      <c r="D48" s="117"/>
      <c r="E48" s="54"/>
      <c r="F48" s="54"/>
      <c r="G48" s="54"/>
      <c r="H48" s="55"/>
      <c r="I48" s="54"/>
      <c r="J48" s="54"/>
      <c r="K48" s="54"/>
      <c r="L48" s="54"/>
      <c r="M48" s="54"/>
      <c r="N48" s="54"/>
      <c r="O48" s="118"/>
      <c r="P48" s="50" t="s">
        <v>38</v>
      </c>
      <c r="Q48" s="51"/>
      <c r="R48" s="51"/>
      <c r="S48" s="52"/>
      <c r="T48" s="3"/>
      <c r="U48" s="4"/>
      <c r="V48" s="3"/>
      <c r="W48" s="4"/>
      <c r="X48" s="3"/>
      <c r="Y48" s="4"/>
      <c r="Z48" s="3"/>
      <c r="AA48" s="4"/>
      <c r="AB48" s="3"/>
      <c r="AC48" s="4"/>
      <c r="AD48" s="3"/>
      <c r="AE48" s="4"/>
      <c r="AF48" s="3"/>
      <c r="AG48" s="4"/>
      <c r="AH48" s="3"/>
      <c r="AI48" s="4"/>
      <c r="AJ48" s="3"/>
      <c r="AK48" s="4"/>
      <c r="AL48" s="3"/>
      <c r="AM48" s="4"/>
    </row>
    <row r="49" spans="1:39" ht="15" customHeight="1" x14ac:dyDescent="0.25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spans="1:39" ht="15" x14ac:dyDescent="0.25">
      <c r="A50" s="119"/>
      <c r="B50" s="120" t="s">
        <v>56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spans="1:39" ht="15.75" thickBot="1" x14ac:dyDescent="0.3">
      <c r="A51" s="119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</row>
    <row r="52" spans="1:39" ht="18" customHeight="1" x14ac:dyDescent="0.25">
      <c r="A52" s="119"/>
      <c r="B52" s="121"/>
      <c r="C52" s="121"/>
      <c r="D52" s="68" t="s">
        <v>24</v>
      </c>
      <c r="E52" s="69"/>
      <c r="F52" s="69"/>
      <c r="G52" s="69"/>
      <c r="H52" s="69"/>
      <c r="I52" s="70"/>
      <c r="J52" s="71" t="s">
        <v>25</v>
      </c>
      <c r="K52" s="72"/>
      <c r="L52" s="73" t="s">
        <v>26</v>
      </c>
      <c r="M52" s="74"/>
      <c r="N52" s="74"/>
      <c r="O52" s="74"/>
      <c r="P52" s="74"/>
      <c r="Q52" s="74"/>
      <c r="R52" s="74"/>
      <c r="S52" s="75"/>
      <c r="T52" s="76">
        <v>33.799999999999997</v>
      </c>
      <c r="U52" s="77"/>
      <c r="V52" s="78">
        <v>31.9</v>
      </c>
      <c r="W52" s="77"/>
      <c r="X52" s="78">
        <v>35.1</v>
      </c>
      <c r="Y52" s="77"/>
      <c r="Z52" s="78">
        <v>34.299999999999997</v>
      </c>
      <c r="AA52" s="77"/>
      <c r="AB52" s="78">
        <v>33.4</v>
      </c>
      <c r="AC52" s="77"/>
      <c r="AD52" s="78">
        <v>35.700000000000003</v>
      </c>
      <c r="AE52" s="77"/>
      <c r="AF52" s="78">
        <v>34.700000000000003</v>
      </c>
      <c r="AG52" s="77"/>
      <c r="AH52" s="78">
        <v>32.799999999999997</v>
      </c>
      <c r="AI52" s="77"/>
      <c r="AJ52" s="78">
        <v>34.799999999999997</v>
      </c>
      <c r="AK52" s="77"/>
      <c r="AL52" s="78">
        <v>34.799999999999997</v>
      </c>
      <c r="AM52" s="79"/>
    </row>
    <row r="53" spans="1:39" ht="18" customHeight="1" thickBot="1" x14ac:dyDescent="0.3">
      <c r="A53" s="119"/>
      <c r="B53" s="121"/>
      <c r="C53" s="121"/>
      <c r="D53" s="80"/>
      <c r="E53" s="81"/>
      <c r="F53" s="81"/>
      <c r="G53" s="81"/>
      <c r="H53" s="81"/>
      <c r="I53" s="82"/>
      <c r="J53" s="83"/>
      <c r="K53" s="84"/>
      <c r="L53" s="85" t="s">
        <v>27</v>
      </c>
      <c r="M53" s="86"/>
      <c r="N53" s="86"/>
      <c r="O53" s="86"/>
      <c r="P53" s="86"/>
      <c r="Q53" s="86"/>
      <c r="R53" s="86"/>
      <c r="S53" s="87"/>
      <c r="T53" s="88">
        <v>28.4</v>
      </c>
      <c r="U53" s="89"/>
      <c r="V53" s="90">
        <v>26.8</v>
      </c>
      <c r="W53" s="89"/>
      <c r="X53" s="90">
        <v>29.4</v>
      </c>
      <c r="Y53" s="89"/>
      <c r="Z53" s="90">
        <v>28.8</v>
      </c>
      <c r="AA53" s="89"/>
      <c r="AB53" s="90">
        <v>27.4</v>
      </c>
      <c r="AC53" s="89"/>
      <c r="AD53" s="90">
        <v>29.5</v>
      </c>
      <c r="AE53" s="89"/>
      <c r="AF53" s="90">
        <v>28.8</v>
      </c>
      <c r="AG53" s="89"/>
      <c r="AH53" s="90">
        <v>27.1</v>
      </c>
      <c r="AI53" s="89"/>
      <c r="AJ53" s="90">
        <v>28.9</v>
      </c>
      <c r="AK53" s="89"/>
      <c r="AL53" s="90">
        <v>29</v>
      </c>
      <c r="AM53" s="91"/>
    </row>
    <row r="54" spans="1:39" ht="18" customHeight="1" x14ac:dyDescent="0.25">
      <c r="A54" s="119"/>
      <c r="B54" s="121"/>
      <c r="C54" s="121"/>
      <c r="D54" s="68" t="s">
        <v>28</v>
      </c>
      <c r="E54" s="69"/>
      <c r="F54" s="69"/>
      <c r="G54" s="69"/>
      <c r="H54" s="69"/>
      <c r="I54" s="70"/>
      <c r="J54" s="83"/>
      <c r="K54" s="84"/>
      <c r="L54" s="73" t="s">
        <v>26</v>
      </c>
      <c r="M54" s="74"/>
      <c r="N54" s="74"/>
      <c r="O54" s="74"/>
      <c r="P54" s="74"/>
      <c r="Q54" s="74"/>
      <c r="R54" s="74"/>
      <c r="S54" s="75"/>
      <c r="T54" s="88">
        <v>33.6</v>
      </c>
      <c r="U54" s="89"/>
      <c r="V54" s="90">
        <v>33.799999999999997</v>
      </c>
      <c r="W54" s="89"/>
      <c r="X54" s="90">
        <v>34.4</v>
      </c>
      <c r="Y54" s="89"/>
      <c r="Z54" s="90">
        <v>34.4</v>
      </c>
      <c r="AA54" s="89"/>
      <c r="AB54" s="90">
        <v>34.200000000000003</v>
      </c>
      <c r="AC54" s="89"/>
      <c r="AD54" s="90">
        <v>35.4</v>
      </c>
      <c r="AE54" s="89"/>
      <c r="AF54" s="90">
        <v>35.299999999999997</v>
      </c>
      <c r="AG54" s="89"/>
      <c r="AH54" s="90">
        <v>33.4</v>
      </c>
      <c r="AI54" s="89"/>
      <c r="AJ54" s="90">
        <v>36</v>
      </c>
      <c r="AK54" s="89"/>
      <c r="AL54" s="90">
        <v>34.6</v>
      </c>
      <c r="AM54" s="91"/>
    </row>
    <row r="55" spans="1:39" ht="18" customHeight="1" thickBot="1" x14ac:dyDescent="0.3">
      <c r="A55" s="119"/>
      <c r="B55" s="119"/>
      <c r="C55" s="119"/>
      <c r="D55" s="80"/>
      <c r="E55" s="81"/>
      <c r="F55" s="81"/>
      <c r="G55" s="81"/>
      <c r="H55" s="81"/>
      <c r="I55" s="82"/>
      <c r="J55" s="92"/>
      <c r="K55" s="93"/>
      <c r="L55" s="85" t="s">
        <v>27</v>
      </c>
      <c r="M55" s="86"/>
      <c r="N55" s="86"/>
      <c r="O55" s="86"/>
      <c r="P55" s="86"/>
      <c r="Q55" s="86"/>
      <c r="R55" s="86"/>
      <c r="S55" s="87"/>
      <c r="T55" s="94">
        <v>28</v>
      </c>
      <c r="U55" s="95"/>
      <c r="V55" s="96">
        <v>28.6</v>
      </c>
      <c r="W55" s="95"/>
      <c r="X55" s="96">
        <v>29</v>
      </c>
      <c r="Y55" s="95"/>
      <c r="Z55" s="96">
        <v>28.9</v>
      </c>
      <c r="AA55" s="95"/>
      <c r="AB55" s="96">
        <v>28.2</v>
      </c>
      <c r="AC55" s="95"/>
      <c r="AD55" s="96">
        <v>29.5</v>
      </c>
      <c r="AE55" s="95"/>
      <c r="AF55" s="96">
        <v>29.3</v>
      </c>
      <c r="AG55" s="95"/>
      <c r="AH55" s="96">
        <v>27.7</v>
      </c>
      <c r="AI55" s="95"/>
      <c r="AJ55" s="96">
        <v>30.1</v>
      </c>
      <c r="AK55" s="95"/>
      <c r="AL55" s="96">
        <v>28.6</v>
      </c>
      <c r="AM55" s="97"/>
    </row>
    <row r="56" spans="1:39" ht="18.75" customHeight="1" thickBot="1" x14ac:dyDescent="0.3">
      <c r="A56" s="41"/>
      <c r="B56" s="42"/>
      <c r="C56" s="43"/>
      <c r="D56" s="98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100"/>
      <c r="P56" s="56">
        <v>1</v>
      </c>
      <c r="Q56" s="58"/>
      <c r="R56" s="58"/>
      <c r="S56" s="57"/>
      <c r="T56" s="9">
        <f>(T52-T53)/T53*100</f>
        <v>19.014084507042249</v>
      </c>
      <c r="U56" s="10"/>
      <c r="V56" s="9">
        <f>(V52-V53)/V53*100</f>
        <v>19.029850746268647</v>
      </c>
      <c r="W56" s="10"/>
      <c r="X56" s="9">
        <f>(X52-X53)/X53*100</f>
        <v>19.387755102040828</v>
      </c>
      <c r="Y56" s="10"/>
      <c r="Z56" s="9">
        <f>(Z52-Z53)/Z53*100</f>
        <v>19.097222222222211</v>
      </c>
      <c r="AA56" s="10"/>
      <c r="AB56" s="9">
        <f>(AB52-AB53)/AB53*100</f>
        <v>21.897810218978105</v>
      </c>
      <c r="AC56" s="10"/>
      <c r="AD56" s="9">
        <f>(AD52-AD53)/AD53*100</f>
        <v>21.016949152542384</v>
      </c>
      <c r="AE56" s="10"/>
      <c r="AF56" s="9">
        <f>(AF52-AF53)/AF53*100</f>
        <v>20.486111111111118</v>
      </c>
      <c r="AG56" s="10"/>
      <c r="AH56" s="9">
        <f>(AH52-AH53)/AH53*100</f>
        <v>21.033210332103305</v>
      </c>
      <c r="AI56" s="10"/>
      <c r="AJ56" s="9">
        <f>(AJ52-AJ53)/AJ53*100</f>
        <v>20.415224913494807</v>
      </c>
      <c r="AK56" s="10"/>
      <c r="AL56" s="9">
        <f>(AL52-AL53)/AL53*100</f>
        <v>19.999999999999989</v>
      </c>
      <c r="AM56" s="10"/>
    </row>
    <row r="57" spans="1:39" ht="18.75" customHeight="1" thickBot="1" x14ac:dyDescent="0.3">
      <c r="A57" s="47"/>
      <c r="B57" s="48"/>
      <c r="C57" s="49"/>
      <c r="D57" s="47" t="s">
        <v>29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9"/>
      <c r="P57" s="56">
        <v>2</v>
      </c>
      <c r="Q57" s="58"/>
      <c r="R57" s="58"/>
      <c r="S57" s="57"/>
      <c r="T57" s="9">
        <f>(T54-T55)/T55*100</f>
        <v>20.000000000000004</v>
      </c>
      <c r="U57" s="10"/>
      <c r="V57" s="9">
        <f>(V54-V55)/V55*100</f>
        <v>18.181818181818166</v>
      </c>
      <c r="W57" s="10"/>
      <c r="X57" s="9">
        <f>(X54-X55)/X55*100</f>
        <v>18.620689655172409</v>
      </c>
      <c r="Y57" s="10"/>
      <c r="Z57" s="9">
        <f>(Z54-Z55)/Z55*100</f>
        <v>19.031141868512112</v>
      </c>
      <c r="AA57" s="10"/>
      <c r="AB57" s="9">
        <f>(AB54-AB55)/AB55*100</f>
        <v>21.276595744680865</v>
      </c>
      <c r="AC57" s="10"/>
      <c r="AD57" s="9">
        <f>(AD54-AD55)/AD55*100</f>
        <v>19.999999999999996</v>
      </c>
      <c r="AE57" s="10"/>
      <c r="AF57" s="9">
        <f>(AF54-AF55)/AF55*100</f>
        <v>20.477815699658692</v>
      </c>
      <c r="AG57" s="10"/>
      <c r="AH57" s="9">
        <f>(AH54-AH55)/AH55*100</f>
        <v>20.577617328519853</v>
      </c>
      <c r="AI57" s="10"/>
      <c r="AJ57" s="9">
        <f>(AJ54-AJ55)/AJ55*100</f>
        <v>19.60132890365448</v>
      </c>
      <c r="AK57" s="10"/>
      <c r="AL57" s="9">
        <f>(AL54-AL55)/AL55*100</f>
        <v>20.97902097902098</v>
      </c>
      <c r="AM57" s="10"/>
    </row>
    <row r="58" spans="1:39" ht="18.75" customHeight="1" thickBot="1" x14ac:dyDescent="0.3">
      <c r="A58" s="50"/>
      <c r="B58" s="51"/>
      <c r="C58" s="52"/>
      <c r="D58" s="47" t="s">
        <v>30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9"/>
      <c r="P58" s="56">
        <v>3</v>
      </c>
      <c r="Q58" s="58"/>
      <c r="R58" s="58"/>
      <c r="S58" s="57"/>
      <c r="T58" s="104"/>
      <c r="U58" s="105"/>
      <c r="V58" s="104"/>
      <c r="W58" s="105"/>
      <c r="X58" s="104"/>
      <c r="Y58" s="105"/>
      <c r="Z58" s="104"/>
      <c r="AA58" s="105"/>
      <c r="AB58" s="104"/>
      <c r="AC58" s="105"/>
      <c r="AD58" s="104"/>
      <c r="AE58" s="105"/>
      <c r="AF58" s="104"/>
      <c r="AG58" s="105"/>
      <c r="AH58" s="104"/>
      <c r="AI58" s="105"/>
      <c r="AJ58" s="104"/>
      <c r="AK58" s="105"/>
      <c r="AL58" s="104"/>
      <c r="AM58" s="105"/>
    </row>
    <row r="59" spans="1:39" ht="18.75" customHeight="1" thickBot="1" x14ac:dyDescent="0.3">
      <c r="A59" s="106">
        <v>44284</v>
      </c>
      <c r="B59" s="107"/>
      <c r="C59" s="108"/>
      <c r="D59" s="47" t="s">
        <v>31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56">
        <v>4</v>
      </c>
      <c r="Q59" s="58"/>
      <c r="R59" s="58"/>
      <c r="S59" s="57"/>
      <c r="T59" s="104"/>
      <c r="U59" s="105"/>
      <c r="V59" s="104"/>
      <c r="W59" s="105"/>
      <c r="X59" s="104"/>
      <c r="Y59" s="105"/>
      <c r="Z59" s="104"/>
      <c r="AA59" s="105"/>
      <c r="AB59" s="104"/>
      <c r="AC59" s="105"/>
      <c r="AD59" s="104"/>
      <c r="AE59" s="105"/>
      <c r="AF59" s="104"/>
      <c r="AG59" s="105"/>
      <c r="AH59" s="104"/>
      <c r="AI59" s="105"/>
      <c r="AJ59" s="104"/>
      <c r="AK59" s="105"/>
      <c r="AL59" s="104"/>
      <c r="AM59" s="105"/>
    </row>
    <row r="60" spans="1:39" ht="18.75" customHeight="1" thickBot="1" x14ac:dyDescent="0.3">
      <c r="A60" s="109"/>
      <c r="B60" s="110"/>
      <c r="C60" s="111"/>
      <c r="D60" s="50" t="s">
        <v>32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2"/>
      <c r="P60" s="56" t="s">
        <v>33</v>
      </c>
      <c r="Q60" s="58"/>
      <c r="R60" s="58"/>
      <c r="S60" s="57"/>
      <c r="T60" s="7">
        <f>(T56+T57)/2</f>
        <v>19.507042253521128</v>
      </c>
      <c r="U60" s="8"/>
      <c r="V60" s="7">
        <f>(V56+V57)/2</f>
        <v>18.605834464043404</v>
      </c>
      <c r="W60" s="8"/>
      <c r="X60" s="7">
        <f>(X56+X57)/2</f>
        <v>19.00422237860662</v>
      </c>
      <c r="Y60" s="8"/>
      <c r="Z60" s="7">
        <f>(Z56+Z57)/2</f>
        <v>19.064182045367161</v>
      </c>
      <c r="AA60" s="8"/>
      <c r="AB60" s="7">
        <f>(AB56+AB57)/2</f>
        <v>21.587202981829485</v>
      </c>
      <c r="AC60" s="8"/>
      <c r="AD60" s="7">
        <f>(AD56+AD57)/2</f>
        <v>20.50847457627119</v>
      </c>
      <c r="AE60" s="8"/>
      <c r="AF60" s="7">
        <f>(AF56+AF57)/2</f>
        <v>20.481963405384903</v>
      </c>
      <c r="AG60" s="8"/>
      <c r="AH60" s="7">
        <f>(AH56+AH57)/2</f>
        <v>20.805413830311579</v>
      </c>
      <c r="AI60" s="8"/>
      <c r="AJ60" s="7">
        <f>(AJ56+AJ57)/2</f>
        <v>20.008276908574643</v>
      </c>
      <c r="AK60" s="8"/>
      <c r="AL60" s="7">
        <f>(AL56+AL57)/2</f>
        <v>20.489510489510486</v>
      </c>
      <c r="AM60" s="8"/>
    </row>
    <row r="61" spans="1:39" ht="18.75" customHeight="1" thickBot="1" x14ac:dyDescent="0.3">
      <c r="A61" s="59"/>
      <c r="B61" s="60"/>
      <c r="C61" s="113"/>
      <c r="D61" s="41" t="s">
        <v>20</v>
      </c>
      <c r="E61" s="42"/>
      <c r="F61" s="42"/>
      <c r="G61" s="42"/>
      <c r="H61" s="43"/>
      <c r="I61" s="56" t="s">
        <v>34</v>
      </c>
      <c r="J61" s="58"/>
      <c r="K61" s="58"/>
      <c r="L61" s="58"/>
      <c r="M61" s="58"/>
      <c r="N61" s="58"/>
      <c r="O61" s="57"/>
      <c r="P61" s="56" t="s">
        <v>35</v>
      </c>
      <c r="Q61" s="58"/>
      <c r="R61" s="58"/>
      <c r="S61" s="57"/>
      <c r="T61" s="5">
        <f>T60*T16</f>
        <v>25.164084507042254</v>
      </c>
      <c r="U61" s="6"/>
      <c r="V61" s="5">
        <f>V60*V16</f>
        <v>25.303934871099031</v>
      </c>
      <c r="W61" s="6"/>
      <c r="X61" s="5">
        <f>X60*X16</f>
        <v>26.225826882477133</v>
      </c>
      <c r="Y61" s="6"/>
      <c r="Z61" s="5">
        <f>Z60*Z16</f>
        <v>26.117929402153013</v>
      </c>
      <c r="AA61" s="6"/>
      <c r="AB61" s="5">
        <f>AB60*AB16</f>
        <v>26.984003727286854</v>
      </c>
      <c r="AC61" s="6"/>
      <c r="AD61" s="5">
        <f>AD60*AD16</f>
        <v>26.045762711864413</v>
      </c>
      <c r="AE61" s="6"/>
      <c r="AF61" s="5">
        <f>AF60*AF16</f>
        <v>25.192814988623429</v>
      </c>
      <c r="AG61" s="6"/>
      <c r="AH61" s="5">
        <f>AH60*AH16</f>
        <v>26.214821426192589</v>
      </c>
      <c r="AI61" s="6"/>
      <c r="AJ61" s="5">
        <f>AJ60*AJ16</f>
        <v>26.410925519318532</v>
      </c>
      <c r="AK61" s="6"/>
      <c r="AL61" s="5">
        <f>AL60*AL16</f>
        <v>26.226573426573424</v>
      </c>
      <c r="AM61" s="6"/>
    </row>
    <row r="62" spans="1:39" ht="18.75" customHeight="1" thickBot="1" x14ac:dyDescent="0.3">
      <c r="A62" s="59"/>
      <c r="B62" s="66"/>
      <c r="C62" s="61"/>
      <c r="D62" s="115"/>
      <c r="E62" s="60"/>
      <c r="F62" s="60"/>
      <c r="G62" s="60"/>
      <c r="H62" s="61"/>
      <c r="I62" s="60"/>
      <c r="J62" s="60"/>
      <c r="K62" s="60"/>
      <c r="L62" s="60"/>
      <c r="M62" s="60"/>
      <c r="N62" s="60"/>
      <c r="O62" s="116"/>
      <c r="P62" s="56" t="s">
        <v>35</v>
      </c>
      <c r="Q62" s="58"/>
      <c r="R62" s="58"/>
      <c r="S62" s="57"/>
      <c r="T62" s="5">
        <f>T61-T17</f>
        <v>17.164084507042254</v>
      </c>
      <c r="U62" s="6"/>
      <c r="V62" s="5">
        <f>V61-V17</f>
        <v>17.303934871099031</v>
      </c>
      <c r="W62" s="6"/>
      <c r="X62" s="5">
        <f>X61-X17</f>
        <v>17.225826882477133</v>
      </c>
      <c r="Y62" s="6"/>
      <c r="Z62" s="5">
        <f>Z61-Z17</f>
        <v>16.117929402153013</v>
      </c>
      <c r="AA62" s="6"/>
      <c r="AB62" s="5">
        <f>AB61-AB17</f>
        <v>16.984003727286854</v>
      </c>
      <c r="AC62" s="6"/>
      <c r="AD62" s="5">
        <f>AD61-AD17</f>
        <v>17.045762711864413</v>
      </c>
      <c r="AE62" s="6"/>
      <c r="AF62" s="5">
        <f>AF61-AF17</f>
        <v>16.192814988623429</v>
      </c>
      <c r="AG62" s="6"/>
      <c r="AH62" s="5">
        <f>AH61-AH17</f>
        <v>17.214821426192589</v>
      </c>
      <c r="AI62" s="6"/>
      <c r="AJ62" s="5">
        <f>AJ61-AJ17</f>
        <v>17.410925519318532</v>
      </c>
      <c r="AK62" s="6"/>
      <c r="AL62" s="5">
        <f>AL61-AL17</f>
        <v>17.226573426573424</v>
      </c>
      <c r="AM62" s="6"/>
    </row>
    <row r="63" spans="1:39" ht="18.75" customHeight="1" x14ac:dyDescent="0.25">
      <c r="A63" s="59"/>
      <c r="B63" s="66"/>
      <c r="C63" s="113"/>
      <c r="D63" s="47" t="s">
        <v>22</v>
      </c>
      <c r="E63" s="48"/>
      <c r="F63" s="48"/>
      <c r="G63" s="48"/>
      <c r="H63" s="49"/>
      <c r="I63" s="47" t="s">
        <v>36</v>
      </c>
      <c r="J63" s="48"/>
      <c r="K63" s="48"/>
      <c r="L63" s="48"/>
      <c r="M63" s="48"/>
      <c r="N63" s="48"/>
      <c r="O63" s="49"/>
      <c r="P63" s="41" t="s">
        <v>37</v>
      </c>
      <c r="Q63" s="42"/>
      <c r="R63" s="42"/>
      <c r="S63" s="43"/>
      <c r="T63" s="1">
        <f>T62</f>
        <v>17.164084507042254</v>
      </c>
      <c r="U63" s="2"/>
      <c r="V63" s="1">
        <f>T63+V62</f>
        <v>34.468019378141285</v>
      </c>
      <c r="W63" s="2"/>
      <c r="X63" s="1">
        <f>V63+X62</f>
        <v>51.693846260618415</v>
      </c>
      <c r="Y63" s="2"/>
      <c r="Z63" s="1">
        <f>X63+Z62</f>
        <v>67.811775662771424</v>
      </c>
      <c r="AA63" s="2"/>
      <c r="AB63" s="1">
        <f>Z63+AB62</f>
        <v>84.795779390058271</v>
      </c>
      <c r="AC63" s="2"/>
      <c r="AD63" s="1">
        <f>AB63+AD62</f>
        <v>101.84154210192268</v>
      </c>
      <c r="AE63" s="2"/>
      <c r="AF63" s="1">
        <f>AD63+AF62</f>
        <v>118.03435709054611</v>
      </c>
      <c r="AG63" s="2"/>
      <c r="AH63" s="1">
        <f>AF63+AH62</f>
        <v>135.24917851673871</v>
      </c>
      <c r="AI63" s="2"/>
      <c r="AJ63" s="1">
        <f>AH63+AJ62</f>
        <v>152.66010403605725</v>
      </c>
      <c r="AK63" s="2"/>
      <c r="AL63" s="1">
        <f>AJ63+AL62</f>
        <v>169.88667746263067</v>
      </c>
      <c r="AM63" s="2"/>
    </row>
    <row r="64" spans="1:39" ht="18.75" customHeight="1" thickBot="1" x14ac:dyDescent="0.3">
      <c r="A64" s="64"/>
      <c r="B64" s="54"/>
      <c r="C64" s="55"/>
      <c r="D64" s="117"/>
      <c r="E64" s="54"/>
      <c r="F64" s="54"/>
      <c r="G64" s="54"/>
      <c r="H64" s="55"/>
      <c r="I64" s="54"/>
      <c r="J64" s="54"/>
      <c r="K64" s="54"/>
      <c r="L64" s="54"/>
      <c r="M64" s="54"/>
      <c r="N64" s="54"/>
      <c r="O64" s="118"/>
      <c r="P64" s="50" t="s">
        <v>38</v>
      </c>
      <c r="Q64" s="51"/>
      <c r="R64" s="51"/>
      <c r="S64" s="52"/>
      <c r="T64" s="3"/>
      <c r="U64" s="4"/>
      <c r="V64" s="3"/>
      <c r="W64" s="4"/>
      <c r="X64" s="3"/>
      <c r="Y64" s="4"/>
      <c r="Z64" s="3"/>
      <c r="AA64" s="4"/>
      <c r="AB64" s="3"/>
      <c r="AC64" s="4"/>
      <c r="AD64" s="3"/>
      <c r="AE64" s="4"/>
      <c r="AF64" s="3"/>
      <c r="AG64" s="4"/>
      <c r="AH64" s="3"/>
      <c r="AI64" s="4"/>
      <c r="AJ64" s="3"/>
      <c r="AK64" s="4"/>
      <c r="AL64" s="3"/>
      <c r="AM64" s="4"/>
    </row>
    <row r="65" spans="1:39" ht="15" customHeight="1" x14ac:dyDescent="0.25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</row>
    <row r="66" spans="1:39" ht="15" x14ac:dyDescent="0.25">
      <c r="A66" s="119"/>
      <c r="B66" s="122" t="s">
        <v>57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19"/>
      <c r="B67" s="119"/>
      <c r="C67" s="11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19"/>
      <c r="AK67" s="119"/>
      <c r="AL67" s="119"/>
      <c r="AM67" s="119"/>
    </row>
    <row r="68" spans="1:39" x14ac:dyDescent="0.2">
      <c r="A68" s="124" t="s">
        <v>14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40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40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40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41</v>
      </c>
      <c r="B70" s="128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40"/>
      <c r="O70" s="141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3"/>
      <c r="AA70" s="144"/>
      <c r="AB70" s="145" t="s">
        <v>58</v>
      </c>
      <c r="AC70" s="145" t="s">
        <v>59</v>
      </c>
      <c r="AD70" s="145" t="s">
        <v>60</v>
      </c>
      <c r="AE70" s="145" t="s">
        <v>45</v>
      </c>
      <c r="AF70" s="145" t="s">
        <v>59</v>
      </c>
      <c r="AG70" s="145" t="s">
        <v>61</v>
      </c>
      <c r="AH70" s="145" t="s">
        <v>44</v>
      </c>
      <c r="AI70" s="145" t="s">
        <v>62</v>
      </c>
      <c r="AJ70" s="145" t="s">
        <v>63</v>
      </c>
      <c r="AK70" s="145" t="s">
        <v>64</v>
      </c>
      <c r="AL70" s="146" t="s">
        <v>65</v>
      </c>
      <c r="AM70" s="147"/>
    </row>
    <row r="71" spans="1:39" ht="13.5" thickBot="1" x14ac:dyDescent="0.25">
      <c r="A71" s="135" t="s">
        <v>42</v>
      </c>
      <c r="B71" s="136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9"/>
      <c r="O71" s="150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2"/>
      <c r="AA71" s="153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5"/>
      <c r="AM71" s="156"/>
    </row>
    <row r="72" spans="1:39" x14ac:dyDescent="0.2">
      <c r="A72" s="127" t="s">
        <v>43</v>
      </c>
      <c r="B72" s="128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40"/>
      <c r="O72" s="141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40"/>
      <c r="AA72" s="141"/>
      <c r="AB72" s="145"/>
      <c r="AC72" s="145" t="s">
        <v>66</v>
      </c>
      <c r="AD72" s="145"/>
      <c r="AE72" s="145" t="s">
        <v>66</v>
      </c>
      <c r="AF72" s="145" t="s">
        <v>67</v>
      </c>
      <c r="AG72" s="145"/>
      <c r="AH72" s="145"/>
      <c r="AI72" s="145"/>
      <c r="AJ72" s="145"/>
      <c r="AK72" s="145" t="s">
        <v>65</v>
      </c>
      <c r="AL72" s="146" t="s">
        <v>68</v>
      </c>
      <c r="AM72" s="147"/>
    </row>
    <row r="73" spans="1:39" ht="13.5" thickBot="1" x14ac:dyDescent="0.25">
      <c r="A73" s="135" t="s">
        <v>46</v>
      </c>
      <c r="B73" s="136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9"/>
      <c r="O73" s="150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9"/>
      <c r="AA73" s="150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5"/>
      <c r="AM73" s="156"/>
    </row>
    <row r="74" spans="1:39" ht="15" x14ac:dyDescent="0.25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</row>
    <row r="75" spans="1:39" ht="15" x14ac:dyDescent="0.25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</row>
    <row r="76" spans="1:39" ht="15" x14ac:dyDescent="0.25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119"/>
      <c r="AM76" s="119"/>
    </row>
    <row r="77" spans="1:39" ht="15.75" thickBot="1" x14ac:dyDescent="0.3">
      <c r="A77" s="119"/>
      <c r="B77" s="119"/>
      <c r="C77" s="36" t="s">
        <v>47</v>
      </c>
      <c r="D77" s="157"/>
      <c r="E77" s="158"/>
      <c r="F77" s="158" t="s">
        <v>48</v>
      </c>
      <c r="G77" s="158"/>
      <c r="H77" s="158"/>
      <c r="I77" s="158"/>
      <c r="J77" s="158"/>
      <c r="K77" s="159"/>
      <c r="L77" s="159"/>
      <c r="M77" s="159"/>
      <c r="N77" s="157"/>
      <c r="O77" s="157"/>
      <c r="P77" s="157"/>
      <c r="Q77" s="157"/>
      <c r="R77" s="157"/>
      <c r="S77" s="157"/>
      <c r="T77" s="36" t="s">
        <v>49</v>
      </c>
      <c r="U77" s="36"/>
      <c r="V77" s="36"/>
      <c r="W77" s="36"/>
      <c r="X77" s="36"/>
      <c r="Y77" s="36"/>
      <c r="Z77" s="36"/>
      <c r="AA77" s="160"/>
      <c r="AB77" s="160"/>
      <c r="AC77" s="160"/>
      <c r="AD77" s="160" t="s">
        <v>50</v>
      </c>
      <c r="AE77" s="160"/>
      <c r="AF77" s="160"/>
      <c r="AG77" s="160"/>
      <c r="AH77" s="160"/>
      <c r="AI77" s="160"/>
      <c r="AJ77" s="160"/>
      <c r="AK77" s="160"/>
      <c r="AL77" s="36"/>
      <c r="AM77" s="119"/>
    </row>
    <row r="78" spans="1:39" ht="15.75" thickBot="1" x14ac:dyDescent="0.3">
      <c r="A78" s="119"/>
      <c r="B78" s="119"/>
      <c r="C78" s="38" t="s">
        <v>51</v>
      </c>
      <c r="D78" s="38"/>
      <c r="E78" s="161"/>
      <c r="F78" s="161"/>
      <c r="G78" s="161"/>
      <c r="H78" s="161"/>
      <c r="I78" s="161"/>
      <c r="J78" s="161"/>
      <c r="K78" s="162" t="s">
        <v>52</v>
      </c>
      <c r="L78" s="162"/>
      <c r="M78" s="162"/>
      <c r="N78" s="119"/>
      <c r="O78" s="119"/>
      <c r="P78" s="119"/>
      <c r="Q78" s="119"/>
      <c r="R78" s="119"/>
      <c r="S78" s="119"/>
      <c r="T78" s="38" t="s">
        <v>51</v>
      </c>
      <c r="U78" s="38"/>
      <c r="V78" s="119"/>
      <c r="W78" s="54"/>
      <c r="X78" s="54"/>
      <c r="Y78" s="54"/>
      <c r="Z78" s="54"/>
      <c r="AA78" s="54"/>
      <c r="AB78" s="119"/>
      <c r="AC78" s="119"/>
      <c r="AD78" s="60"/>
      <c r="AE78" s="60"/>
      <c r="AF78" s="162" t="s">
        <v>52</v>
      </c>
      <c r="AG78" s="162"/>
      <c r="AH78" s="119"/>
      <c r="AI78" s="119"/>
      <c r="AJ78" s="119"/>
      <c r="AK78" s="60"/>
      <c r="AL78" s="119"/>
      <c r="AM78" s="119"/>
    </row>
    <row r="79" spans="1:39" ht="15" x14ac:dyDescent="0.25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</row>
    <row r="80" spans="1:39" ht="15" x14ac:dyDescent="0.25">
      <c r="A80" s="119"/>
      <c r="B80" s="119"/>
      <c r="C80" s="120" t="s">
        <v>53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19"/>
    </row>
    <row r="81" spans="1:39" ht="15" x14ac:dyDescent="0.25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</row>
    <row r="82" spans="1:39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березень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2023-01-18T12:24:42Z</dcterms:modified>
</cp:coreProperties>
</file>