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10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Φύλλο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<sst xmlns="http://schemas.openxmlformats.org/spreadsheetml/2006/main" count="162" uniqueCount="22">
  <si>
    <t xml:space="preserve">SMALL IMAGE</t>
  </si>
  <si>
    <t xml:space="preserve">ORIGINAL</t>
  </si>
  <si>
    <t xml:space="preserve">HISTOGRAMS NOT IN SHARED MEMORY</t>
  </si>
  <si>
    <t xml:space="preserve">HISTOGRAMS IN SHARED MEMORY</t>
  </si>
  <si>
    <t xml:space="preserve">TESTS</t>
  </si>
  <si>
    <t xml:space="preserve">COMPUTE HISTOGRAM</t>
  </si>
  <si>
    <t xml:space="preserve">EQUALIZE IMAGE</t>
  </si>
  <si>
    <t xml:space="preserve">TOTAL TIME</t>
  </si>
  <si>
    <t xml:space="preserve">t1</t>
  </si>
  <si>
    <t xml:space="preserve">t2</t>
  </si>
  <si>
    <t xml:space="preserve">t3</t>
  </si>
  <si>
    <t xml:space="preserve">t4</t>
  </si>
  <si>
    <t xml:space="preserve">t5</t>
  </si>
  <si>
    <t xml:space="preserve">t6</t>
  </si>
  <si>
    <t xml:space="preserve">t7</t>
  </si>
  <si>
    <t xml:space="preserve">t8</t>
  </si>
  <si>
    <t xml:space="preserve">t9</t>
  </si>
  <si>
    <t xml:space="preserve">t10</t>
  </si>
  <si>
    <t xml:space="preserve">AVERAGE</t>
  </si>
  <si>
    <t xml:space="preserve">Unified Memory</t>
  </si>
  <si>
    <t xml:space="preserve">CPU OPTIMIZED</t>
  </si>
  <si>
    <t xml:space="preserve">BIG IMAGE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</si>
</sst>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sz val="14"/>
      <color rgb="FF000000"/>
      <name val="Calibri"/>
      <family val="2"/>
    </font>
    <font>
      <sz val="12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6"/>
      <color rgb="FF44546A"/>
      <name val="Calibri"/>
      <family val="2"/>
    </font>
    <font>
      <sz val="9"/>
      <color rgb="FF44546A"/>
      <name val="Calibri"/>
      <family val="2"/>
    </font>
    <font>
      <sz val="10"/>
      <color rgb="FF000000"/>
      <name val="Calibri"/>
      <family val="2"/>
    </font>
    <font>
      <b val="true"/>
      <sz val="10"/>
      <color rgb="FF44546A"/>
      <name val="Calibri"/>
      <family val="2"/>
    </font>
    <font>
      <sz val="11"/>
      <color rgb="FF44546A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EAEAE"/>
      <rgbColor rgb="FF8B8B8B"/>
      <rgbColor rgb="FF71A6DA"/>
      <rgbColor rgb="FF993366"/>
      <rgbColor rgb="FFFFFFCC"/>
      <rgbColor rgb="FFCCFFFF"/>
      <rgbColor rgb="FF660066"/>
      <rgbColor rgb="FFF08C56"/>
      <rgbColor rgb="FF0066CC"/>
      <rgbColor rgb="FFE0E5EB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54B"/>
      <rgbColor rgb="FF3D6FC9"/>
      <rgbColor rgb="FF33CCCC"/>
      <rgbColor rgb="FF99CC00"/>
      <rgbColor rgb="FFFFBF00"/>
      <rgbColor rgb="FFFF9900"/>
      <rgbColor rgb="FFF57A27"/>
      <rgbColor rgb="FF6082CA"/>
      <rgbColor rgb="FFA4A4A4"/>
      <rgbColor rgb="FF003366"/>
      <rgbColor rgb="FF549ADA"/>
      <rgbColor rgb="FF003300"/>
      <rgbColor rgb="FF333300"/>
      <rgbColor rgb="FF993300"/>
      <rgbColor rgb="FF993366"/>
      <rgbColor rgb="FF44546A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600" spc="-1" strike="noStrike">
                <a:solidFill>
                  <a:srgbClr val="44546a"/>
                </a:solidFill>
                <a:latin typeface="Calibri"/>
              </a:defRPr>
            </a:pPr>
            <a:r>
              <a:rPr b="1" lang="en-US" sz="1600" spc="-1" strike="noStrike">
                <a:solidFill>
                  <a:srgbClr val="44546a"/>
                </a:solidFill>
                <a:latin typeface="Calibri"/>
              </a:rPr>
              <a:t>BIG IMAGE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Φύλλο1!$B$43</c:f>
              <c:strCache>
                <c:ptCount val="1"/>
                <c:pt idx="0">
                  <c:v>ORIGINAL</c:v>
                </c:pt>
              </c:strCache>
            </c:strRef>
          </c:tx>
          <c:spPr>
            <a:gradFill>
              <a:gsLst>
                <a:gs pos="0">
                  <a:srgbClr val="6082ca"/>
                </a:gs>
                <a:gs pos="100000">
                  <a:srgbClr val="3d6fc9"/>
                </a:gs>
              </a:gsLst>
              <a:lin ang="5400000"/>
            </a:gra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900" spc="-1" strike="noStrike">
                    <a:solidFill>
                      <a:srgbClr val="44546a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val>
            <c:numRef>
              <c:f>Φύλλο1!$E$55</c:f>
              <c:numCache>
                <c:formatCode>General</c:formatCode>
                <c:ptCount val="1"/>
                <c:pt idx="0">
                  <c:v>0.4501865</c:v>
                </c:pt>
              </c:numCache>
            </c:numRef>
          </c:val>
        </c:ser>
        <c:ser>
          <c:idx val="1"/>
          <c:order val="1"/>
          <c:tx>
            <c:strRef>
              <c:f>Φύλλο1!$H$43</c:f>
              <c:strCache>
                <c:ptCount val="1"/>
                <c:pt idx="0">
                  <c:v>HISTOGRAMS NOT IN SHARED MEMORY</c:v>
                </c:pt>
              </c:strCache>
            </c:strRef>
          </c:tx>
          <c:spPr>
            <a:gradFill>
              <a:gsLst>
                <a:gs pos="0">
                  <a:srgbClr val="f08c56"/>
                </a:gs>
                <a:gs pos="100000">
                  <a:srgbClr val="f57a27"/>
                </a:gs>
              </a:gsLst>
              <a:lin ang="5400000"/>
            </a:gra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900" spc="-1" strike="noStrike">
                    <a:solidFill>
                      <a:srgbClr val="44546a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val>
            <c:numRef>
              <c:f>Φύλλο1!$K$55</c:f>
              <c:numCache>
                <c:formatCode>General</c:formatCode>
                <c:ptCount val="1"/>
                <c:pt idx="0">
                  <c:v>0.0541629</c:v>
                </c:pt>
              </c:numCache>
            </c:numRef>
          </c:val>
        </c:ser>
        <c:ser>
          <c:idx val="2"/>
          <c:order val="2"/>
          <c:tx>
            <c:strRef>
              <c:f>Φύλλο1!$N$43</c:f>
              <c:strCache>
                <c:ptCount val="1"/>
                <c:pt idx="0">
                  <c:v>HISTOGRAMS IN SHARED MEMORY</c:v>
                </c:pt>
              </c:strCache>
            </c:strRef>
          </c:tx>
          <c:spPr>
            <a:gradFill>
              <a:gsLst>
                <a:gs pos="0">
                  <a:srgbClr val="aeaeae"/>
                </a:gs>
                <a:gs pos="100000">
                  <a:srgbClr val="a4a4a4"/>
                </a:gs>
              </a:gsLst>
              <a:lin ang="5400000"/>
            </a:gra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900" spc="-1" strike="noStrike">
                    <a:solidFill>
                      <a:srgbClr val="44546a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val>
            <c:numRef>
              <c:f>Φύλλο1!$Q$55</c:f>
              <c:numCache>
                <c:formatCode>General</c:formatCode>
                <c:ptCount val="1"/>
                <c:pt idx="0">
                  <c:v>0.0541043</c:v>
                </c:pt>
              </c:numCache>
            </c:numRef>
          </c:val>
        </c:ser>
        <c:ser>
          <c:idx val="3"/>
          <c:order val="3"/>
          <c:tx>
            <c:strRef>
              <c:f>Φύλλο1!$B$58</c:f>
              <c:strCache>
                <c:ptCount val="1"/>
                <c:pt idx="0">
                  <c:v>Unified Memory</c:v>
                </c:pt>
              </c:strCache>
            </c:strRef>
          </c:tx>
          <c:spPr>
            <a:gradFill>
              <a:gsLst>
                <a:gs pos="0">
                  <a:srgbClr val="ffc54b"/>
                </a:gs>
                <a:gs pos="100000">
                  <a:srgbClr val="ffbf00"/>
                </a:gs>
              </a:gsLst>
              <a:lin ang="5400000"/>
            </a:gra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900" spc="-1" strike="noStrike">
                    <a:solidFill>
                      <a:srgbClr val="44546a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val>
            <c:numRef>
              <c:f>Φύλλο1!$E$70</c:f>
              <c:numCache>
                <c:formatCode>General</c:formatCode>
                <c:ptCount val="1"/>
                <c:pt idx="0">
                  <c:v>0.2219508</c:v>
                </c:pt>
              </c:numCache>
            </c:numRef>
          </c:val>
        </c:ser>
        <c:ser>
          <c:idx val="4"/>
          <c:order val="4"/>
          <c:tx>
            <c:strRef>
              <c:f>Φύλλο1!$H$58</c:f>
              <c:strCache>
                <c:ptCount val="1"/>
                <c:pt idx="0">
                  <c:v>CPU OPTIMIZED</c:v>
                </c:pt>
              </c:strCache>
            </c:strRef>
          </c:tx>
          <c:spPr>
            <a:gradFill>
              <a:gsLst>
                <a:gs pos="0">
                  <a:srgbClr val="71a6da"/>
                </a:gs>
                <a:gs pos="100000">
                  <a:srgbClr val="549ada"/>
                </a:gs>
              </a:gsLst>
              <a:lin ang="5400000"/>
            </a:gra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900" spc="-1" strike="noStrike">
                    <a:solidFill>
                      <a:srgbClr val="44546a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val>
            <c:numRef>
              <c:f>Φύλλο1!$K$70</c:f>
              <c:numCache>
                <c:formatCode>General</c:formatCode>
                <c:ptCount val="1"/>
                <c:pt idx="0">
                  <c:v>0.0549743</c:v>
                </c:pt>
              </c:numCache>
            </c:numRef>
          </c:val>
        </c:ser>
        <c:gapWidth val="100"/>
        <c:overlap val="-24"/>
        <c:axId val="71591788"/>
        <c:axId val="83517610"/>
      </c:barChart>
      <c:catAx>
        <c:axId val="7159178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3517610"/>
        <c:auto val="1"/>
        <c:lblAlgn val="ctr"/>
        <c:lblOffset val="100"/>
        <c:noMultiLvlLbl val="0"/>
      </c:catAx>
      <c:valAx>
        <c:axId val="83517610"/>
        <c:scaling>
          <c:orientation val="minMax"/>
        </c:scaling>
        <c:delete val="0"/>
        <c:axPos val="l"/>
        <c:majorGridlines>
          <c:spPr>
            <a:ln w="9360">
              <a:solidFill>
                <a:srgbClr val="e0e5eb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lang="en-US" sz="1000" spc="-1" strike="noStrike">
                    <a:solidFill>
                      <a:srgbClr val="44546a"/>
                    </a:solidFill>
                    <a:latin typeface="Calibri"/>
                  </a:defRPr>
                </a:pPr>
                <a:r>
                  <a:rPr b="1" lang="en-US" sz="1000" spc="-1" strike="noStrike">
                    <a:solidFill>
                      <a:srgbClr val="44546a"/>
                    </a:solidFill>
                    <a:latin typeface="Calibri"/>
                  </a:rPr>
                  <a:t>Time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44546a"/>
                </a:solidFill>
                <a:latin typeface="Calibri"/>
              </a:defRPr>
            </a:pPr>
          </a:p>
        </c:txPr>
        <c:crossAx val="71591788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1100" spc="-1" strike="noStrike">
              <a:solidFill>
                <a:srgbClr val="44546a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e0e5eb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600" spc="-1" strike="noStrike">
                <a:solidFill>
                  <a:srgbClr val="44546a"/>
                </a:solidFill>
                <a:latin typeface="Calibri"/>
              </a:defRPr>
            </a:pPr>
            <a:r>
              <a:rPr b="1" lang="en-US" sz="1600" spc="-1" strike="noStrike">
                <a:solidFill>
                  <a:srgbClr val="44546a"/>
                </a:solidFill>
                <a:latin typeface="Calibri"/>
              </a:rPr>
              <a:t>SMALL IMAGE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Φύλλο1!$B$6</c:f>
              <c:strCache>
                <c:ptCount val="1"/>
                <c:pt idx="0">
                  <c:v>ORIGINAL</c:v>
                </c:pt>
              </c:strCache>
            </c:strRef>
          </c:tx>
          <c:spPr>
            <a:gradFill>
              <a:gsLst>
                <a:gs pos="0">
                  <a:srgbClr val="6082ca"/>
                </a:gs>
                <a:gs pos="100000">
                  <a:srgbClr val="3d6fc9"/>
                </a:gs>
              </a:gsLst>
              <a:lin ang="5400000"/>
            </a:gra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900" spc="-1" strike="noStrike">
                    <a:solidFill>
                      <a:srgbClr val="44546a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val>
            <c:numRef>
              <c:f>Φύλλο1!$E$18</c:f>
              <c:numCache>
                <c:formatCode>General</c:formatCode>
                <c:ptCount val="1"/>
                <c:pt idx="0">
                  <c:v>0.0034954</c:v>
                </c:pt>
              </c:numCache>
            </c:numRef>
          </c:val>
        </c:ser>
        <c:ser>
          <c:idx val="1"/>
          <c:order val="1"/>
          <c:tx>
            <c:strRef>
              <c:f>Φύλλο1!$H$6</c:f>
              <c:strCache>
                <c:ptCount val="1"/>
                <c:pt idx="0">
                  <c:v>HISTOGRAMS NOT IN SHARED MEMORY</c:v>
                </c:pt>
              </c:strCache>
            </c:strRef>
          </c:tx>
          <c:spPr>
            <a:gradFill>
              <a:gsLst>
                <a:gs pos="0">
                  <a:srgbClr val="f08c56"/>
                </a:gs>
                <a:gs pos="100000">
                  <a:srgbClr val="f57a27"/>
                </a:gs>
              </a:gsLst>
              <a:lin ang="5400000"/>
            </a:gra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900" spc="-1" strike="noStrike">
                    <a:solidFill>
                      <a:srgbClr val="44546a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val>
            <c:numRef>
              <c:f>Φύλλο1!$K$18</c:f>
              <c:numCache>
                <c:formatCode>General</c:formatCode>
                <c:ptCount val="1"/>
                <c:pt idx="0">
                  <c:v>0.0004079</c:v>
                </c:pt>
              </c:numCache>
            </c:numRef>
          </c:val>
        </c:ser>
        <c:ser>
          <c:idx val="2"/>
          <c:order val="2"/>
          <c:tx>
            <c:strRef>
              <c:f>Φύλλο1!$N$6</c:f>
              <c:strCache>
                <c:ptCount val="1"/>
                <c:pt idx="0">
                  <c:v>HISTOGRAMS IN SHARED MEMORY</c:v>
                </c:pt>
              </c:strCache>
            </c:strRef>
          </c:tx>
          <c:spPr>
            <a:gradFill>
              <a:gsLst>
                <a:gs pos="0">
                  <a:srgbClr val="aeaeae"/>
                </a:gs>
                <a:gs pos="100000">
                  <a:srgbClr val="a4a4a4"/>
                </a:gs>
              </a:gsLst>
              <a:lin ang="5400000"/>
            </a:gra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900" spc="-1" strike="noStrike">
                    <a:solidFill>
                      <a:srgbClr val="44546a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val>
            <c:numRef>
              <c:f>Φύλλο1!$Q$18</c:f>
              <c:numCache>
                <c:formatCode>General</c:formatCode>
                <c:ptCount val="1"/>
                <c:pt idx="0">
                  <c:v>0.0003953</c:v>
                </c:pt>
              </c:numCache>
            </c:numRef>
          </c:val>
        </c:ser>
        <c:ser>
          <c:idx val="3"/>
          <c:order val="3"/>
          <c:tx>
            <c:strRef>
              <c:f>Φύλλο1!$B$21</c:f>
              <c:strCache>
                <c:ptCount val="1"/>
                <c:pt idx="0">
                  <c:v>Unified Memory</c:v>
                </c:pt>
              </c:strCache>
            </c:strRef>
          </c:tx>
          <c:spPr>
            <a:gradFill>
              <a:gsLst>
                <a:gs pos="0">
                  <a:srgbClr val="ffc54b"/>
                </a:gs>
                <a:gs pos="100000">
                  <a:srgbClr val="ffbf00"/>
                </a:gs>
              </a:gsLst>
              <a:lin ang="5400000"/>
            </a:gra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900" spc="-1" strike="noStrike">
                    <a:solidFill>
                      <a:srgbClr val="44546a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val>
            <c:numRef>
              <c:f>Φύλλο1!$E$33</c:f>
              <c:numCache>
                <c:formatCode>General</c:formatCode>
                <c:ptCount val="1"/>
                <c:pt idx="0">
                  <c:v>0.0019409</c:v>
                </c:pt>
              </c:numCache>
            </c:numRef>
          </c:val>
        </c:ser>
        <c:ser>
          <c:idx val="4"/>
          <c:order val="4"/>
          <c:tx>
            <c:strRef>
              <c:f>Φύλλο1!$H$21</c:f>
              <c:strCache>
                <c:ptCount val="1"/>
                <c:pt idx="0">
                  <c:v>CPU OPTIMIZED</c:v>
                </c:pt>
              </c:strCache>
            </c:strRef>
          </c:tx>
          <c:spPr>
            <a:gradFill>
              <a:gsLst>
                <a:gs pos="0">
                  <a:srgbClr val="71a6da"/>
                </a:gs>
                <a:gs pos="100000">
                  <a:srgbClr val="549ada"/>
                </a:gs>
              </a:gsLst>
              <a:lin ang="5400000"/>
            </a:gra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900" spc="-1" strike="noStrike">
                    <a:solidFill>
                      <a:srgbClr val="44546a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val>
            <c:numRef>
              <c:f>Φύλλο1!$K$33</c:f>
              <c:numCache>
                <c:formatCode>General</c:formatCode>
                <c:ptCount val="1"/>
                <c:pt idx="0">
                  <c:v>0.0004334</c:v>
                </c:pt>
              </c:numCache>
            </c:numRef>
          </c:val>
        </c:ser>
        <c:gapWidth val="100"/>
        <c:overlap val="-24"/>
        <c:axId val="55582751"/>
        <c:axId val="99150026"/>
      </c:barChart>
      <c:catAx>
        <c:axId val="5558275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9150026"/>
        <c:auto val="1"/>
        <c:lblAlgn val="ctr"/>
        <c:lblOffset val="100"/>
        <c:noMultiLvlLbl val="0"/>
      </c:catAx>
      <c:valAx>
        <c:axId val="99150026"/>
        <c:scaling>
          <c:orientation val="minMax"/>
        </c:scaling>
        <c:delete val="0"/>
        <c:axPos val="l"/>
        <c:majorGridlines>
          <c:spPr>
            <a:ln w="9360">
              <a:solidFill>
                <a:srgbClr val="e0e5eb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lang="en-US" sz="1000" spc="-1" strike="noStrike">
                    <a:solidFill>
                      <a:srgbClr val="44546a"/>
                    </a:solidFill>
                    <a:latin typeface="Calibri"/>
                  </a:defRPr>
                </a:pPr>
                <a:r>
                  <a:rPr b="1" lang="en-US" sz="1000" spc="-1" strike="noStrike">
                    <a:solidFill>
                      <a:srgbClr val="44546a"/>
                    </a:solidFill>
                    <a:latin typeface="Calibri"/>
                  </a:rPr>
                  <a:t>Time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44546a"/>
                </a:solidFill>
                <a:latin typeface="Calibri"/>
              </a:defRPr>
            </a:pPr>
          </a:p>
        </c:txPr>
        <c:crossAx val="55582751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1100" spc="-1" strike="noStrike">
              <a:solidFill>
                <a:srgbClr val="44546a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e0e5eb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13</xdr:col>
      <xdr:colOff>23040</xdr:colOff>
      <xdr:row>57</xdr:row>
      <xdr:rowOff>97200</xdr:rowOff>
    </xdr:from>
    <xdr:to>
      <xdr:col>20</xdr:col>
      <xdr:colOff>437040</xdr:colOff>
      <xdr:row>74</xdr:row>
      <xdr:rowOff>33480</xdr:rowOff>
    </xdr:to>
    <xdr:graphicFrame>
      <xdr:nvGraphicFramePr>
        <xdr:cNvPr id="0" name="Γράφημα 2"/>
        <xdr:cNvGraphicFramePr/>
      </xdr:nvGraphicFramePr>
      <xdr:xfrm>
        <a:off x="17623080" y="11556720"/>
        <a:ext cx="9408960" cy="3223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2359080</xdr:colOff>
      <xdr:row>20</xdr:row>
      <xdr:rowOff>14760</xdr:rowOff>
    </xdr:from>
    <xdr:to>
      <xdr:col>24</xdr:col>
      <xdr:colOff>396720</xdr:colOff>
      <xdr:row>38</xdr:row>
      <xdr:rowOff>181800</xdr:rowOff>
    </xdr:to>
    <xdr:graphicFrame>
      <xdr:nvGraphicFramePr>
        <xdr:cNvPr id="1" name="Γράφημα 1"/>
        <xdr:cNvGraphicFramePr/>
      </xdr:nvGraphicFramePr>
      <xdr:xfrm>
        <a:off x="21038760" y="4083120"/>
        <a:ext cx="8988120" cy="3662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Πίνακας3" displayName="Πίνακας3" ref="B7:E18" headerRowCount="1" totalsRowCount="0" totalsRowShown="0">
  <autoFilter ref="B7:E18"/>
  <tableColumns count="4">
    <tableColumn id="1" name="TESTS"/>
    <tableColumn id="2" name="COMPUTE HISTOGRAM"/>
    <tableColumn id="3" name="EQUALIZE IMAGE"/>
    <tableColumn id="4" name="TOTAL TIME"/>
  </tableColumns>
</table>
</file>

<file path=xl/tables/table10.xml><?xml version="1.0" encoding="utf-8"?>
<table xmlns="http://schemas.openxmlformats.org/spreadsheetml/2006/main" id="10" name="Πίνακας37" displayName="Πίνακας37" ref="B44:E55" headerRowCount="1" totalsRowCount="0" totalsRowShown="0">
  <autoFilter ref="B44:E55"/>
  <tableColumns count="4">
    <tableColumn id="1" name="TESTS"/>
    <tableColumn id="2" name="COMPUTE HISTOGRAM"/>
    <tableColumn id="3" name="EQUALIZE IMAGE"/>
    <tableColumn id="4" name="TOTAL TIME"/>
  </tableColumns>
</table>
</file>

<file path=xl/tables/table2.xml><?xml version="1.0" encoding="utf-8"?>
<table xmlns="http://schemas.openxmlformats.org/spreadsheetml/2006/main" id="2" name="Πίνακας32" displayName="Πίνακας32" ref="H7:K18" headerRowCount="1" totalsRowCount="0" totalsRowShown="0">
  <autoFilter ref="H7:K18"/>
  <tableColumns count="4">
    <tableColumn id="1" name="TESTS"/>
    <tableColumn id="2" name="COMPUTE HISTOGRAM"/>
    <tableColumn id="3" name="EQUALIZE IMAGE"/>
    <tableColumn id="4" name="TOTAL TIME"/>
  </tableColumns>
</table>
</file>

<file path=xl/tables/table3.xml><?xml version="1.0" encoding="utf-8"?>
<table xmlns="http://schemas.openxmlformats.org/spreadsheetml/2006/main" id="3" name="Πίνακας323" displayName="Πίνακας323" ref="N7:Q18" headerRowCount="1" totalsRowCount="0" totalsRowShown="0">
  <autoFilter ref="N7:Q18"/>
  <tableColumns count="4">
    <tableColumn id="1" name="TESTS"/>
    <tableColumn id="2" name="COMPUTE HISTOGRAM"/>
    <tableColumn id="3" name="EQUALIZE IMAGE"/>
    <tableColumn id="4" name="TOTAL TIME"/>
  </tableColumns>
</table>
</file>

<file path=xl/tables/table4.xml><?xml version="1.0" encoding="utf-8"?>
<table xmlns="http://schemas.openxmlformats.org/spreadsheetml/2006/main" id="4" name="Πίνακας3239" displayName="Πίνακας3239" ref="N44:Q55" headerRowCount="1" totalsRowCount="0" totalsRowShown="0">
  <autoFilter ref="N44:Q55"/>
  <tableColumns count="4">
    <tableColumn id="1" name="TESTS"/>
    <tableColumn id="2" name="COMPUTE HISTOGRAM"/>
    <tableColumn id="3" name="EQUALIZE IMAGE"/>
    <tableColumn id="4" name="TOTAL TIME"/>
  </tableColumns>
</table>
</file>

<file path=xl/tables/table5.xml><?xml version="1.0" encoding="utf-8"?>
<table xmlns="http://schemas.openxmlformats.org/spreadsheetml/2006/main" id="5" name="Πίνακας328" displayName="Πίνακας328" ref="H44:K55" headerRowCount="1" totalsRowCount="0" totalsRowShown="0">
  <autoFilter ref="H44:K55"/>
  <tableColumns count="4">
    <tableColumn id="1" name="TESTS"/>
    <tableColumn id="2" name="COMPUTE HISTOGRAM"/>
    <tableColumn id="3" name="EQUALIZE IMAGE"/>
    <tableColumn id="4" name="TOTAL TIME"/>
  </tableColumns>
</table>
</file>

<file path=xl/tables/table6.xml><?xml version="1.0" encoding="utf-8"?>
<table xmlns="http://schemas.openxmlformats.org/spreadsheetml/2006/main" id="6" name="Πίνακας35" displayName="Πίνακας35" ref="B22:E33" headerRowCount="1" totalsRowCount="0" totalsRowShown="0">
  <autoFilter ref="B22:E33"/>
  <tableColumns count="4">
    <tableColumn id="1" name="TESTS"/>
    <tableColumn id="2" name="COMPUTE HISTOGRAM"/>
    <tableColumn id="3" name="EQUALIZE IMAGE"/>
    <tableColumn id="4" name="TOTAL TIME"/>
  </tableColumns>
</table>
</file>

<file path=xl/tables/table7.xml><?xml version="1.0" encoding="utf-8"?>
<table xmlns="http://schemas.openxmlformats.org/spreadsheetml/2006/main" id="7" name="Πίνακας3510" displayName="Πίνακας3510" ref="B59:E70" headerRowCount="1" totalsRowCount="0" totalsRowShown="0">
  <autoFilter ref="B59:E70"/>
  <tableColumns count="4">
    <tableColumn id="1" name="TESTS"/>
    <tableColumn id="2" name="COMPUTE HISTOGRAM"/>
    <tableColumn id="3" name="EQUALIZE IMAGE"/>
    <tableColumn id="4" name="TOTAL TIME"/>
  </tableColumns>
</table>
</file>

<file path=xl/tables/table8.xml><?xml version="1.0" encoding="utf-8"?>
<table xmlns="http://schemas.openxmlformats.org/spreadsheetml/2006/main" id="8" name="Πίνακας356" displayName="Πίνακας356" ref="H22:K33" headerRowCount="1" totalsRowCount="0" totalsRowShown="0">
  <autoFilter ref="H22:K33"/>
  <tableColumns count="4">
    <tableColumn id="1" name="TESTS"/>
    <tableColumn id="2" name="COMPUTE HISTOGRAM"/>
    <tableColumn id="3" name="EQUALIZE IMAGE"/>
    <tableColumn id="4" name="TOTAL TIME"/>
  </tableColumns>
</table>
</file>

<file path=xl/tables/table9.xml><?xml version="1.0" encoding="utf-8"?>
<table xmlns="http://schemas.openxmlformats.org/spreadsheetml/2006/main" id="9" name="Πίνακας35611" displayName="Πίνακας35611" ref="H59:K70" headerRowCount="1" totalsRowCount="0" totalsRowShown="0">
  <autoFilter ref="H59:K70"/>
  <tableColumns count="4">
    <tableColumn id="1" name="TESTS"/>
    <tableColumn id="2" name="COMPUTE HISTOGRAM"/>
    <tableColumn id="3" name="EQUALIZE IMAGE"/>
    <tableColumn id="4" name="TOTAL TIME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Relationship Id="rId3" Type="http://schemas.openxmlformats.org/officeDocument/2006/relationships/table" Target="../tables/table2.xml"/><Relationship Id="rId4" Type="http://schemas.openxmlformats.org/officeDocument/2006/relationships/table" Target="../tables/table3.xml"/><Relationship Id="rId5" Type="http://schemas.openxmlformats.org/officeDocument/2006/relationships/table" Target="../tables/table4.xml"/><Relationship Id="rId6" Type="http://schemas.openxmlformats.org/officeDocument/2006/relationships/table" Target="../tables/table5.xml"/><Relationship Id="rId7" Type="http://schemas.openxmlformats.org/officeDocument/2006/relationships/table" Target="../tables/table6.xml"/><Relationship Id="rId8" Type="http://schemas.openxmlformats.org/officeDocument/2006/relationships/table" Target="../tables/table7.xml"/><Relationship Id="rId9" Type="http://schemas.openxmlformats.org/officeDocument/2006/relationships/table" Target="../tables/table8.xml"/><Relationship Id="rId10" Type="http://schemas.openxmlformats.org/officeDocument/2006/relationships/table" Target="../tables/table9.xml"/><Relationship Id="rId11" Type="http://schemas.openxmlformats.org/officeDocument/2006/relationships/table" Target="../tables/table10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3:Q70"/>
  <sheetViews>
    <sheetView showFormulas="false" showGridLines="true" showRowColHeaders="true" showZeros="true" rightToLeft="false" tabSelected="true" showOutlineSymbols="true" defaultGridColor="true" view="normal" topLeftCell="H40" colorId="64" zoomScale="85" zoomScaleNormal="85" zoomScalePageLayoutView="100" workbookViewId="0">
      <selection pane="topLeft" activeCell="O78" activeCellId="0" sqref="O78"/>
    </sheetView>
  </sheetViews>
  <sheetFormatPr defaultColWidth="8.5390625" defaultRowHeight="15" zeroHeight="false" outlineLevelRow="0" outlineLevelCol="0"/>
  <cols>
    <col collapsed="false" customWidth="true" hidden="false" outlineLevel="0" max="2" min="2" style="0" width="11.43"/>
    <col collapsed="false" customWidth="true" hidden="false" outlineLevel="0" max="3" min="3" style="0" width="27.29"/>
    <col collapsed="false" customWidth="true" hidden="false" outlineLevel="0" max="4" min="4" style="0" width="22.15"/>
    <col collapsed="false" customWidth="true" hidden="false" outlineLevel="0" max="5" min="5" style="0" width="16.85"/>
    <col collapsed="false" customWidth="true" hidden="false" outlineLevel="0" max="8" min="8" style="0" width="12"/>
    <col collapsed="false" customWidth="true" hidden="false" outlineLevel="0" max="9" min="9" style="0" width="27.42"/>
    <col collapsed="false" customWidth="true" hidden="false" outlineLevel="0" max="10" min="10" style="0" width="21.71"/>
    <col collapsed="false" customWidth="true" hidden="false" outlineLevel="0" max="11" min="11" style="0" width="16.43"/>
    <col collapsed="false" customWidth="true" hidden="false" outlineLevel="0" max="14" min="14" style="0" width="12.14"/>
    <col collapsed="false" customWidth="true" hidden="false" outlineLevel="0" max="15" min="15" style="0" width="27.42"/>
    <col collapsed="false" customWidth="true" hidden="false" outlineLevel="0" max="16" min="16" style="0" width="20.14"/>
    <col collapsed="false" customWidth="true" hidden="false" outlineLevel="0" max="17" min="17" style="0" width="15.85"/>
  </cols>
  <sheetData>
    <row r="3" customFormat="false" ht="31.5" hidden="false" customHeight="false" outlineLevel="0" collapsed="false">
      <c r="B3" s="1" t="s">
        <v>0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6" customFormat="false" ht="17.35" hidden="false" customHeight="false" outlineLevel="0" collapsed="false">
      <c r="B6" s="2" t="s">
        <v>1</v>
      </c>
      <c r="C6" s="2"/>
      <c r="D6" s="2"/>
      <c r="E6" s="2"/>
      <c r="H6" s="3" t="s">
        <v>2</v>
      </c>
      <c r="I6" s="3"/>
      <c r="J6" s="3"/>
      <c r="K6" s="3"/>
      <c r="N6" s="3" t="s">
        <v>3</v>
      </c>
      <c r="O6" s="3"/>
      <c r="P6" s="3"/>
      <c r="Q6" s="3"/>
    </row>
    <row r="7" customFormat="false" ht="15.75" hidden="false" customHeight="false" outlineLevel="0" collapsed="false">
      <c r="B7" s="4" t="s">
        <v>4</v>
      </c>
      <c r="C7" s="4" t="s">
        <v>5</v>
      </c>
      <c r="D7" s="4" t="s">
        <v>6</v>
      </c>
      <c r="E7" s="4" t="s">
        <v>7</v>
      </c>
      <c r="H7" s="4" t="s">
        <v>4</v>
      </c>
      <c r="I7" s="4" t="s">
        <v>5</v>
      </c>
      <c r="J7" s="4" t="s">
        <v>6</v>
      </c>
      <c r="K7" s="4" t="s">
        <v>7</v>
      </c>
      <c r="N7" s="4" t="s">
        <v>4</v>
      </c>
      <c r="O7" s="4" t="s">
        <v>5</v>
      </c>
      <c r="P7" s="4" t="s">
        <v>6</v>
      </c>
      <c r="Q7" s="4" t="s">
        <v>7</v>
      </c>
    </row>
    <row r="8" customFormat="false" ht="15" hidden="false" customHeight="false" outlineLevel="0" collapsed="false">
      <c r="B8" s="0" t="s">
        <v>8</v>
      </c>
      <c r="C8" s="5" t="n">
        <v>0.001426</v>
      </c>
      <c r="D8" s="6" t="n">
        <v>0.001644</v>
      </c>
      <c r="E8" s="5" t="n">
        <f aca="false">SUM(Πίνακας3[[#This Row],[COMPUTE HISTOGRAM]:[EQUALIZE IMAGE]])</f>
        <v>0.00307</v>
      </c>
      <c r="H8" s="0" t="s">
        <v>8</v>
      </c>
      <c r="I8" s="6" t="n">
        <v>1E-006</v>
      </c>
      <c r="J8" s="6" t="n">
        <v>0.000478</v>
      </c>
      <c r="K8" s="5" t="n">
        <f aca="false">SUM(Πίνακας32[[#This Row],[COMPUTE HISTOGRAM]:[EQUALIZE IMAGE]])</f>
        <v>0.000479</v>
      </c>
      <c r="N8" s="0" t="s">
        <v>8</v>
      </c>
      <c r="O8" s="6" t="n">
        <v>1E-006</v>
      </c>
      <c r="P8" s="6" t="n">
        <v>0.000382</v>
      </c>
      <c r="Q8" s="5" t="n">
        <f aca="false">SUM(Πίνακας323[[#This Row],[COMPUTE HISTOGRAM]:[EQUALIZE IMAGE]])</f>
        <v>0.000383</v>
      </c>
    </row>
    <row r="9" customFormat="false" ht="15" hidden="false" customHeight="false" outlineLevel="0" collapsed="false">
      <c r="B9" s="0" t="s">
        <v>9</v>
      </c>
      <c r="C9" s="5" t="n">
        <v>0.001426</v>
      </c>
      <c r="D9" s="5" t="n">
        <v>0.00208</v>
      </c>
      <c r="E9" s="5" t="n">
        <f aca="false">SUM(Πίνακας3[[#This Row],[COMPUTE HISTOGRAM]:[EQUALIZE IMAGE]])</f>
        <v>0.003506</v>
      </c>
      <c r="H9" s="0" t="s">
        <v>9</v>
      </c>
      <c r="I9" s="6" t="n">
        <v>2E-006</v>
      </c>
      <c r="J9" s="6" t="n">
        <v>0.000411</v>
      </c>
      <c r="K9" s="5" t="n">
        <f aca="false">SUM(Πίνακας32[[#This Row],[COMPUTE HISTOGRAM]:[EQUALIZE IMAGE]])</f>
        <v>0.000413</v>
      </c>
      <c r="N9" s="0" t="s">
        <v>9</v>
      </c>
      <c r="O9" s="6" t="n">
        <v>1E-006</v>
      </c>
      <c r="P9" s="6" t="n">
        <v>0.00039</v>
      </c>
      <c r="Q9" s="5" t="n">
        <f aca="false">SUM(Πίνακας323[[#This Row],[COMPUTE HISTOGRAM]:[EQUALIZE IMAGE]])</f>
        <v>0.000391</v>
      </c>
    </row>
    <row r="10" customFormat="false" ht="15" hidden="false" customHeight="false" outlineLevel="0" collapsed="false">
      <c r="B10" s="0" t="s">
        <v>10</v>
      </c>
      <c r="C10" s="5" t="n">
        <v>0.001409</v>
      </c>
      <c r="D10" s="6" t="n">
        <v>0.002025</v>
      </c>
      <c r="E10" s="5" t="n">
        <f aca="false">SUM(Πίνακας3[[#This Row],[COMPUTE HISTOGRAM]:[EQUALIZE IMAGE]])</f>
        <v>0.003434</v>
      </c>
      <c r="H10" s="0" t="s">
        <v>10</v>
      </c>
      <c r="I10" s="6" t="n">
        <v>1E-006</v>
      </c>
      <c r="J10" s="6" t="n">
        <v>0.000381</v>
      </c>
      <c r="K10" s="5" t="n">
        <f aca="false">SUM(Πίνακας32[[#This Row],[COMPUTE HISTOGRAM]:[EQUALIZE IMAGE]])</f>
        <v>0.000382</v>
      </c>
      <c r="N10" s="0" t="s">
        <v>10</v>
      </c>
      <c r="O10" s="6" t="n">
        <v>2E-006</v>
      </c>
      <c r="P10" s="6" t="n">
        <v>0.00034</v>
      </c>
      <c r="Q10" s="5" t="n">
        <f aca="false">SUM(Πίνακας323[[#This Row],[COMPUTE HISTOGRAM]:[EQUALIZE IMAGE]])</f>
        <v>0.000342</v>
      </c>
    </row>
    <row r="11" customFormat="false" ht="15" hidden="false" customHeight="false" outlineLevel="0" collapsed="false">
      <c r="B11" s="0" t="s">
        <v>11</v>
      </c>
      <c r="C11" s="6" t="n">
        <v>0.001575</v>
      </c>
      <c r="D11" s="6" t="n">
        <v>0.002027</v>
      </c>
      <c r="E11" s="5" t="n">
        <f aca="false">SUM(Πίνακας3[[#This Row],[COMPUTE HISTOGRAM]:[EQUALIZE IMAGE]])</f>
        <v>0.003602</v>
      </c>
      <c r="H11" s="0" t="s">
        <v>11</v>
      </c>
      <c r="I11" s="6" t="n">
        <v>1E-006</v>
      </c>
      <c r="J11" s="6" t="n">
        <v>0.00036</v>
      </c>
      <c r="K11" s="5" t="n">
        <f aca="false">SUM(Πίνακας32[[#This Row],[COMPUTE HISTOGRAM]:[EQUALIZE IMAGE]])</f>
        <v>0.000361</v>
      </c>
      <c r="N11" s="0" t="s">
        <v>11</v>
      </c>
      <c r="O11" s="6" t="n">
        <v>1E-006</v>
      </c>
      <c r="P11" s="6" t="n">
        <v>0.000421</v>
      </c>
      <c r="Q11" s="5" t="n">
        <f aca="false">SUM(Πίνακας323[[#This Row],[COMPUTE HISTOGRAM]:[EQUALIZE IMAGE]])</f>
        <v>0.000422</v>
      </c>
    </row>
    <row r="12" customFormat="false" ht="15" hidden="false" customHeight="false" outlineLevel="0" collapsed="false">
      <c r="B12" s="0" t="s">
        <v>12</v>
      </c>
      <c r="C12" s="6" t="n">
        <v>0.001518</v>
      </c>
      <c r="D12" s="6" t="n">
        <v>0.002064</v>
      </c>
      <c r="E12" s="5" t="n">
        <f aca="false">SUM(Πίνακας3[[#This Row],[COMPUTE HISTOGRAM]:[EQUALIZE IMAGE]])</f>
        <v>0.003582</v>
      </c>
      <c r="H12" s="0" t="s">
        <v>12</v>
      </c>
      <c r="I12" s="6" t="n">
        <v>2E-006</v>
      </c>
      <c r="J12" s="6" t="n">
        <v>0.000395</v>
      </c>
      <c r="K12" s="5" t="n">
        <f aca="false">SUM(Πίνακας32[[#This Row],[COMPUTE HISTOGRAM]:[EQUALIZE IMAGE]])</f>
        <v>0.000397</v>
      </c>
      <c r="N12" s="0" t="s">
        <v>12</v>
      </c>
      <c r="O12" s="6" t="n">
        <v>1E-006</v>
      </c>
      <c r="P12" s="6" t="n">
        <v>0.000464</v>
      </c>
      <c r="Q12" s="5" t="n">
        <f aca="false">SUM(Πίνακας323[[#This Row],[COMPUTE HISTOGRAM]:[EQUALIZE IMAGE]])</f>
        <v>0.000465</v>
      </c>
    </row>
    <row r="13" customFormat="false" ht="15" hidden="false" customHeight="false" outlineLevel="0" collapsed="false">
      <c r="B13" s="0" t="s">
        <v>13</v>
      </c>
      <c r="C13" s="6" t="n">
        <v>0.001419</v>
      </c>
      <c r="D13" s="6" t="n">
        <v>0.002153</v>
      </c>
      <c r="E13" s="5" t="n">
        <f aca="false">SUM(Πίνακας3[[#This Row],[COMPUTE HISTOGRAM]:[EQUALIZE IMAGE]])</f>
        <v>0.003572</v>
      </c>
      <c r="H13" s="0" t="s">
        <v>13</v>
      </c>
      <c r="I13" s="6" t="n">
        <v>2E-006</v>
      </c>
      <c r="J13" s="6" t="n">
        <v>0.000372</v>
      </c>
      <c r="K13" s="5" t="n">
        <f aca="false">SUM(Πίνακας32[[#This Row],[COMPUTE HISTOGRAM]:[EQUALIZE IMAGE]])</f>
        <v>0.000374</v>
      </c>
      <c r="N13" s="0" t="s">
        <v>13</v>
      </c>
      <c r="O13" s="6" t="n">
        <v>1E-006</v>
      </c>
      <c r="P13" s="6" t="n">
        <v>0.000401</v>
      </c>
      <c r="Q13" s="5" t="n">
        <f aca="false">SUM(Πίνακας323[[#This Row],[COMPUTE HISTOGRAM]:[EQUALIZE IMAGE]])</f>
        <v>0.000402</v>
      </c>
    </row>
    <row r="14" customFormat="false" ht="15" hidden="false" customHeight="false" outlineLevel="0" collapsed="false">
      <c r="B14" s="0" t="s">
        <v>14</v>
      </c>
      <c r="C14" s="6" t="n">
        <v>0.00152</v>
      </c>
      <c r="D14" s="6" t="n">
        <v>0.002162</v>
      </c>
      <c r="E14" s="5" t="n">
        <f aca="false">SUM(Πίνακας3[[#This Row],[COMPUTE HISTOGRAM]:[EQUALIZE IMAGE]])</f>
        <v>0.003682</v>
      </c>
      <c r="H14" s="0" t="s">
        <v>14</v>
      </c>
      <c r="I14" s="6" t="n">
        <v>1E-006</v>
      </c>
      <c r="J14" s="6" t="n">
        <v>0.000459</v>
      </c>
      <c r="K14" s="5" t="n">
        <f aca="false">SUM(Πίνακας32[[#This Row],[COMPUTE HISTOGRAM]:[EQUALIZE IMAGE]])</f>
        <v>0.00046</v>
      </c>
      <c r="N14" s="0" t="s">
        <v>14</v>
      </c>
      <c r="O14" s="6" t="n">
        <v>2E-006</v>
      </c>
      <c r="P14" s="6" t="n">
        <v>0.000379</v>
      </c>
      <c r="Q14" s="5" t="n">
        <f aca="false">SUM(Πίνακας323[[#This Row],[COMPUTE HISTOGRAM]:[EQUALIZE IMAGE]])</f>
        <v>0.000381</v>
      </c>
    </row>
    <row r="15" customFormat="false" ht="15" hidden="false" customHeight="false" outlineLevel="0" collapsed="false">
      <c r="B15" s="0" t="s">
        <v>15</v>
      </c>
      <c r="C15" s="6" t="n">
        <v>0.001437</v>
      </c>
      <c r="D15" s="6" t="n">
        <v>0.002143</v>
      </c>
      <c r="E15" s="5" t="n">
        <f aca="false">SUM(Πίνακας3[[#This Row],[COMPUTE HISTOGRAM]:[EQUALIZE IMAGE]])</f>
        <v>0.00358</v>
      </c>
      <c r="H15" s="0" t="s">
        <v>15</v>
      </c>
      <c r="I15" s="6" t="n">
        <v>2E-006</v>
      </c>
      <c r="J15" s="6" t="n">
        <v>0.00041</v>
      </c>
      <c r="K15" s="5" t="n">
        <f aca="false">SUM(Πίνακας32[[#This Row],[COMPUTE HISTOGRAM]:[EQUALIZE IMAGE]])</f>
        <v>0.000412</v>
      </c>
      <c r="N15" s="0" t="s">
        <v>15</v>
      </c>
      <c r="O15" s="6" t="n">
        <v>1E-006</v>
      </c>
      <c r="P15" s="6" t="n">
        <v>0.000391</v>
      </c>
      <c r="Q15" s="5" t="n">
        <f aca="false">SUM(Πίνακας323[[#This Row],[COMPUTE HISTOGRAM]:[EQUALIZE IMAGE]])</f>
        <v>0.000392</v>
      </c>
    </row>
    <row r="16" customFormat="false" ht="15" hidden="false" customHeight="false" outlineLevel="0" collapsed="false">
      <c r="B16" s="0" t="s">
        <v>16</v>
      </c>
      <c r="C16" s="6" t="n">
        <v>0.001406</v>
      </c>
      <c r="D16" s="6" t="n">
        <v>0.002025</v>
      </c>
      <c r="E16" s="5" t="n">
        <f aca="false">SUM(Πίνακας3[[#This Row],[COMPUTE HISTOGRAM]:[EQUALIZE IMAGE]])</f>
        <v>0.003431</v>
      </c>
      <c r="H16" s="0" t="s">
        <v>16</v>
      </c>
      <c r="I16" s="6" t="n">
        <v>1E-006</v>
      </c>
      <c r="J16" s="6" t="n">
        <v>0.000392</v>
      </c>
      <c r="K16" s="5" t="n">
        <f aca="false">SUM(Πίνακας32[[#This Row],[COMPUTE HISTOGRAM]:[EQUALIZE IMAGE]])</f>
        <v>0.000393</v>
      </c>
      <c r="N16" s="0" t="s">
        <v>16</v>
      </c>
      <c r="O16" s="6" t="n">
        <v>1E-006</v>
      </c>
      <c r="P16" s="6" t="n">
        <v>0.000402</v>
      </c>
      <c r="Q16" s="5" t="n">
        <f aca="false">SUM(Πίνακας323[[#This Row],[COMPUTE HISTOGRAM]:[EQUALIZE IMAGE]])</f>
        <v>0.000403</v>
      </c>
    </row>
    <row r="17" customFormat="false" ht="15" hidden="false" customHeight="false" outlineLevel="0" collapsed="false">
      <c r="B17" s="0" t="s">
        <v>17</v>
      </c>
      <c r="C17" s="6" t="n">
        <v>0.001438</v>
      </c>
      <c r="D17" s="6" t="n">
        <v>0.002057</v>
      </c>
      <c r="E17" s="5" t="n">
        <f aca="false">SUM(Πίνακας3[[#This Row],[COMPUTE HISTOGRAM]:[EQUALIZE IMAGE]])</f>
        <v>0.003495</v>
      </c>
      <c r="H17" s="0" t="s">
        <v>17</v>
      </c>
      <c r="I17" s="6" t="n">
        <v>1E-006</v>
      </c>
      <c r="J17" s="6" t="n">
        <v>0.000407</v>
      </c>
      <c r="K17" s="5" t="n">
        <f aca="false">SUM(Πίνακας32[[#This Row],[COMPUTE HISTOGRAM]:[EQUALIZE IMAGE]])</f>
        <v>0.000408</v>
      </c>
      <c r="N17" s="0" t="s">
        <v>17</v>
      </c>
      <c r="O17" s="6" t="n">
        <v>1E-006</v>
      </c>
      <c r="P17" s="6" t="n">
        <v>0.000371</v>
      </c>
      <c r="Q17" s="5" t="n">
        <f aca="false">SUM(Πίνακας323[[#This Row],[COMPUTE HISTOGRAM]:[EQUALIZE IMAGE]])</f>
        <v>0.000372</v>
      </c>
    </row>
    <row r="18" customFormat="false" ht="15.75" hidden="false" customHeight="false" outlineLevel="0" collapsed="false">
      <c r="B18" s="7" t="s">
        <v>18</v>
      </c>
      <c r="C18" s="8" t="n">
        <f aca="false">AVERAGE(C8:C17)</f>
        <v>0.0014574</v>
      </c>
      <c r="D18" s="8" t="n">
        <f aca="false">AVERAGE(D8:D17)</f>
        <v>0.002038</v>
      </c>
      <c r="E18" s="9" t="n">
        <f aca="false">AVERAGE(E8:E17)</f>
        <v>0.0034954</v>
      </c>
      <c r="H18" s="7" t="s">
        <v>18</v>
      </c>
      <c r="I18" s="8" t="n">
        <f aca="false">AVERAGE(I8:I17)</f>
        <v>1.4E-006</v>
      </c>
      <c r="J18" s="8" t="n">
        <f aca="false">AVERAGE(J8:J17)</f>
        <v>0.0004065</v>
      </c>
      <c r="K18" s="9" t="n">
        <f aca="false">AVERAGE(K8:K17)</f>
        <v>0.0004079</v>
      </c>
      <c r="N18" s="7" t="s">
        <v>18</v>
      </c>
      <c r="O18" s="8" t="n">
        <f aca="false">AVERAGE(O8:O17)</f>
        <v>1.2E-006</v>
      </c>
      <c r="P18" s="8" t="n">
        <f aca="false">AVERAGE(P8:P17)</f>
        <v>0.0003941</v>
      </c>
      <c r="Q18" s="9" t="n">
        <f aca="false">AVERAGE(Q8:Q17)</f>
        <v>0.0003953</v>
      </c>
    </row>
    <row r="21" customFormat="false" ht="18.75" hidden="false" customHeight="false" outlineLevel="0" collapsed="false">
      <c r="B21" s="2" t="s">
        <v>19</v>
      </c>
      <c r="C21" s="2"/>
      <c r="D21" s="2"/>
      <c r="E21" s="2"/>
      <c r="H21" s="2" t="s">
        <v>20</v>
      </c>
      <c r="I21" s="2"/>
      <c r="J21" s="2"/>
      <c r="K21" s="2"/>
    </row>
    <row r="22" customFormat="false" ht="15.75" hidden="false" customHeight="false" outlineLevel="0" collapsed="false">
      <c r="B22" s="4" t="s">
        <v>4</v>
      </c>
      <c r="C22" s="4" t="s">
        <v>5</v>
      </c>
      <c r="D22" s="4" t="s">
        <v>6</v>
      </c>
      <c r="E22" s="4" t="s">
        <v>7</v>
      </c>
      <c r="H22" s="4" t="s">
        <v>4</v>
      </c>
      <c r="I22" s="4" t="s">
        <v>5</v>
      </c>
      <c r="J22" s="4" t="s">
        <v>6</v>
      </c>
      <c r="K22" s="4" t="s">
        <v>7</v>
      </c>
    </row>
    <row r="23" customFormat="false" ht="15" hidden="false" customHeight="false" outlineLevel="0" collapsed="false">
      <c r="B23" s="0" t="s">
        <v>8</v>
      </c>
      <c r="C23" s="6" t="n">
        <v>2E-006</v>
      </c>
      <c r="D23" s="6" t="n">
        <v>0.001914</v>
      </c>
      <c r="E23" s="5" t="n">
        <f aca="false">SUM(Πίνακας35[[#This Row],[COMPUTE HISTOGRAM]:[EQUALIZE IMAGE]])</f>
        <v>0.001916</v>
      </c>
      <c r="H23" s="0" t="s">
        <v>8</v>
      </c>
      <c r="I23" s="6" t="n">
        <v>1E-006</v>
      </c>
      <c r="J23" s="6" t="n">
        <v>0.000436</v>
      </c>
      <c r="K23" s="5" t="n">
        <f aca="false">SUM(Πίνακας356[[#This Row],[COMPUTE HISTOGRAM]:[EQUALIZE IMAGE]])</f>
        <v>0.000437</v>
      </c>
    </row>
    <row r="24" customFormat="false" ht="15" hidden="false" customHeight="false" outlineLevel="0" collapsed="false">
      <c r="B24" s="0" t="s">
        <v>9</v>
      </c>
      <c r="C24" s="6" t="n">
        <v>2E-006</v>
      </c>
      <c r="D24" s="6" t="n">
        <v>0.001999</v>
      </c>
      <c r="E24" s="5" t="n">
        <f aca="false">SUM(Πίνακας35[[#This Row],[COMPUTE HISTOGRAM]:[EQUALIZE IMAGE]])</f>
        <v>0.002001</v>
      </c>
      <c r="H24" s="0" t="s">
        <v>9</v>
      </c>
      <c r="I24" s="6" t="n">
        <v>1E-006</v>
      </c>
      <c r="J24" s="6" t="n">
        <v>0.000541</v>
      </c>
      <c r="K24" s="5" t="n">
        <f aca="false">SUM(Πίνακας356[[#This Row],[COMPUTE HISTOGRAM]:[EQUALIZE IMAGE]])</f>
        <v>0.000542</v>
      </c>
    </row>
    <row r="25" customFormat="false" ht="15" hidden="false" customHeight="false" outlineLevel="0" collapsed="false">
      <c r="B25" s="0" t="s">
        <v>10</v>
      </c>
      <c r="C25" s="6" t="n">
        <v>2E-006</v>
      </c>
      <c r="D25" s="6" t="n">
        <v>0.001986</v>
      </c>
      <c r="E25" s="5" t="n">
        <f aca="false">SUM(Πίνακας35[[#This Row],[COMPUTE HISTOGRAM]:[EQUALIZE IMAGE]])</f>
        <v>0.001988</v>
      </c>
      <c r="H25" s="0" t="s">
        <v>10</v>
      </c>
      <c r="I25" s="6" t="n">
        <v>1E-006</v>
      </c>
      <c r="J25" s="6" t="n">
        <v>0.000403</v>
      </c>
      <c r="K25" s="5" t="n">
        <f aca="false">SUM(Πίνακας356[[#This Row],[COMPUTE HISTOGRAM]:[EQUALIZE IMAGE]])</f>
        <v>0.000404</v>
      </c>
    </row>
    <row r="26" customFormat="false" ht="15" hidden="false" customHeight="false" outlineLevel="0" collapsed="false">
      <c r="B26" s="0" t="s">
        <v>11</v>
      </c>
      <c r="C26" s="6" t="n">
        <v>1E-006</v>
      </c>
      <c r="D26" s="6" t="n">
        <v>0.001904</v>
      </c>
      <c r="E26" s="5" t="n">
        <f aca="false">SUM(Πίνακας35[[#This Row],[COMPUTE HISTOGRAM]:[EQUALIZE IMAGE]])</f>
        <v>0.001905</v>
      </c>
      <c r="H26" s="0" t="s">
        <v>11</v>
      </c>
      <c r="I26" s="6" t="n">
        <v>1E-006</v>
      </c>
      <c r="J26" s="6" t="n">
        <v>0.000381</v>
      </c>
      <c r="K26" s="5" t="n">
        <f aca="false">SUM(Πίνακας356[[#This Row],[COMPUTE HISTOGRAM]:[EQUALIZE IMAGE]])</f>
        <v>0.000382</v>
      </c>
    </row>
    <row r="27" customFormat="false" ht="15" hidden="false" customHeight="false" outlineLevel="0" collapsed="false">
      <c r="B27" s="0" t="s">
        <v>12</v>
      </c>
      <c r="C27" s="6" t="n">
        <v>2E-006</v>
      </c>
      <c r="D27" s="6" t="n">
        <v>0.0019</v>
      </c>
      <c r="E27" s="5" t="n">
        <f aca="false">SUM(Πίνακας35[[#This Row],[COMPUTE HISTOGRAM]:[EQUALIZE IMAGE]])</f>
        <v>0.001902</v>
      </c>
      <c r="H27" s="0" t="s">
        <v>12</v>
      </c>
      <c r="I27" s="6" t="n">
        <v>1E-006</v>
      </c>
      <c r="J27" s="6" t="n">
        <v>0.000392</v>
      </c>
      <c r="K27" s="5" t="n">
        <f aca="false">SUM(Πίνακας356[[#This Row],[COMPUTE HISTOGRAM]:[EQUALIZE IMAGE]])</f>
        <v>0.000393</v>
      </c>
    </row>
    <row r="28" customFormat="false" ht="15" hidden="false" customHeight="false" outlineLevel="0" collapsed="false">
      <c r="B28" s="0" t="s">
        <v>13</v>
      </c>
      <c r="C28" s="6" t="n">
        <v>2E-006</v>
      </c>
      <c r="D28" s="6" t="n">
        <v>0.001999</v>
      </c>
      <c r="E28" s="5" t="n">
        <f aca="false">SUM(Πίνακας35[[#This Row],[COMPUTE HISTOGRAM]:[EQUALIZE IMAGE]])</f>
        <v>0.002001</v>
      </c>
      <c r="H28" s="0" t="s">
        <v>13</v>
      </c>
      <c r="I28" s="6" t="n">
        <v>2E-006</v>
      </c>
      <c r="J28" s="6" t="n">
        <v>0.000441</v>
      </c>
      <c r="K28" s="5" t="n">
        <f aca="false">SUM(Πίνακας356[[#This Row],[COMPUTE HISTOGRAM]:[EQUALIZE IMAGE]])</f>
        <v>0.000443</v>
      </c>
    </row>
    <row r="29" customFormat="false" ht="15" hidden="false" customHeight="false" outlineLevel="0" collapsed="false">
      <c r="B29" s="0" t="s">
        <v>14</v>
      </c>
      <c r="C29" s="6" t="n">
        <v>1E-006</v>
      </c>
      <c r="D29" s="6" t="n">
        <v>0.001947</v>
      </c>
      <c r="E29" s="5" t="n">
        <f aca="false">SUM(Πίνακας35[[#This Row],[COMPUTE HISTOGRAM]:[EQUALIZE IMAGE]])</f>
        <v>0.001948</v>
      </c>
      <c r="H29" s="0" t="s">
        <v>14</v>
      </c>
      <c r="I29" s="6" t="n">
        <v>1E-006</v>
      </c>
      <c r="J29" s="6" t="n">
        <v>0.000381</v>
      </c>
      <c r="K29" s="5" t="n">
        <f aca="false">SUM(Πίνακας356[[#This Row],[COMPUTE HISTOGRAM]:[EQUALIZE IMAGE]])</f>
        <v>0.000382</v>
      </c>
    </row>
    <row r="30" customFormat="false" ht="15" hidden="false" customHeight="false" outlineLevel="0" collapsed="false">
      <c r="B30" s="0" t="s">
        <v>15</v>
      </c>
      <c r="C30" s="6" t="n">
        <v>2E-006</v>
      </c>
      <c r="D30" s="6" t="n">
        <v>0.00193</v>
      </c>
      <c r="E30" s="5" t="n">
        <f aca="false">SUM(Πίνακας35[[#This Row],[COMPUTE HISTOGRAM]:[EQUALIZE IMAGE]])</f>
        <v>0.001932</v>
      </c>
      <c r="H30" s="0" t="s">
        <v>15</v>
      </c>
      <c r="I30" s="6" t="n">
        <v>2E-006</v>
      </c>
      <c r="J30" s="6" t="n">
        <v>0.000481</v>
      </c>
      <c r="K30" s="5" t="n">
        <f aca="false">SUM(Πίνακας356[[#This Row],[COMPUTE HISTOGRAM]:[EQUALIZE IMAGE]])</f>
        <v>0.000483</v>
      </c>
    </row>
    <row r="31" customFormat="false" ht="15" hidden="false" customHeight="false" outlineLevel="0" collapsed="false">
      <c r="B31" s="0" t="s">
        <v>16</v>
      </c>
      <c r="C31" s="6" t="n">
        <v>2E-006</v>
      </c>
      <c r="D31" s="6" t="n">
        <v>0.001901</v>
      </c>
      <c r="E31" s="5" t="n">
        <f aca="false">SUM(Πίνακας35[[#This Row],[COMPUTE HISTOGRAM]:[EQUALIZE IMAGE]])</f>
        <v>0.001903</v>
      </c>
      <c r="H31" s="0" t="s">
        <v>16</v>
      </c>
      <c r="I31" s="6" t="n">
        <v>1E-006</v>
      </c>
      <c r="J31" s="6" t="n">
        <v>0.00042</v>
      </c>
      <c r="K31" s="5" t="n">
        <f aca="false">SUM(Πίνακας356[[#This Row],[COMPUTE HISTOGRAM]:[EQUALIZE IMAGE]])</f>
        <v>0.000421</v>
      </c>
    </row>
    <row r="32" customFormat="false" ht="15" hidden="false" customHeight="false" outlineLevel="0" collapsed="false">
      <c r="B32" s="0" t="s">
        <v>17</v>
      </c>
      <c r="C32" s="6" t="n">
        <v>1E-006</v>
      </c>
      <c r="D32" s="6" t="n">
        <v>0.001912</v>
      </c>
      <c r="E32" s="5" t="n">
        <f aca="false">SUM(Πίνακας35[[#This Row],[COMPUTE HISTOGRAM]:[EQUALIZE IMAGE]])</f>
        <v>0.001913</v>
      </c>
      <c r="H32" s="0" t="s">
        <v>17</v>
      </c>
      <c r="I32" s="6" t="n">
        <v>1E-006</v>
      </c>
      <c r="J32" s="6" t="n">
        <v>0.000446</v>
      </c>
      <c r="K32" s="5" t="n">
        <f aca="false">SUM(Πίνακας356[[#This Row],[COMPUTE HISTOGRAM]:[EQUALIZE IMAGE]])</f>
        <v>0.000447</v>
      </c>
    </row>
    <row r="33" customFormat="false" ht="15.75" hidden="false" customHeight="false" outlineLevel="0" collapsed="false">
      <c r="B33" s="7" t="s">
        <v>18</v>
      </c>
      <c r="C33" s="8" t="n">
        <f aca="false">AVERAGE(C23:C32)</f>
        <v>1.7E-006</v>
      </c>
      <c r="D33" s="8" t="n">
        <f aca="false">AVERAGE(D23:D32)</f>
        <v>0.0019392</v>
      </c>
      <c r="E33" s="9" t="n">
        <f aca="false">AVERAGE(E23:E32)</f>
        <v>0.0019409</v>
      </c>
      <c r="H33" s="7" t="s">
        <v>18</v>
      </c>
      <c r="I33" s="8" t="n">
        <f aca="false">AVERAGE(I23:I32)</f>
        <v>1.2E-006</v>
      </c>
      <c r="J33" s="8" t="n">
        <f aca="false">AVERAGE(J23:J32)</f>
        <v>0.0004322</v>
      </c>
      <c r="K33" s="9" t="n">
        <f aca="false">AVERAGE(K23:K32)</f>
        <v>0.0004334</v>
      </c>
    </row>
    <row r="40" customFormat="false" ht="31.5" hidden="false" customHeight="false" outlineLevel="0" collapsed="false">
      <c r="B40" s="1" t="s">
        <v>21</v>
      </c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3" customFormat="false" ht="18.75" hidden="false" customHeight="false" outlineLevel="0" collapsed="false">
      <c r="B43" s="2" t="s">
        <v>1</v>
      </c>
      <c r="C43" s="2"/>
      <c r="D43" s="2"/>
      <c r="E43" s="2"/>
      <c r="H43" s="2" t="s">
        <v>2</v>
      </c>
      <c r="I43" s="2"/>
      <c r="J43" s="2"/>
      <c r="K43" s="2"/>
      <c r="N43" s="2" t="s">
        <v>3</v>
      </c>
      <c r="O43" s="2"/>
      <c r="P43" s="2"/>
      <c r="Q43" s="2"/>
    </row>
    <row r="44" customFormat="false" ht="15.75" hidden="false" customHeight="false" outlineLevel="0" collapsed="false">
      <c r="B44" s="4" t="s">
        <v>4</v>
      </c>
      <c r="C44" s="4" t="s">
        <v>5</v>
      </c>
      <c r="D44" s="4" t="s">
        <v>6</v>
      </c>
      <c r="E44" s="4" t="s">
        <v>7</v>
      </c>
      <c r="H44" s="4" t="s">
        <v>4</v>
      </c>
      <c r="I44" s="4" t="s">
        <v>5</v>
      </c>
      <c r="J44" s="4" t="s">
        <v>6</v>
      </c>
      <c r="K44" s="4" t="s">
        <v>7</v>
      </c>
      <c r="N44" s="4" t="s">
        <v>4</v>
      </c>
      <c r="O44" s="4" t="s">
        <v>5</v>
      </c>
      <c r="P44" s="4" t="s">
        <v>6</v>
      </c>
      <c r="Q44" s="4" t="s">
        <v>7</v>
      </c>
    </row>
    <row r="45" customFormat="false" ht="15" hidden="false" customHeight="false" outlineLevel="0" collapsed="false">
      <c r="B45" s="0" t="s">
        <v>8</v>
      </c>
      <c r="C45" s="6" t="n">
        <v>0.173416</v>
      </c>
      <c r="D45" s="6" t="n">
        <v>0.264064</v>
      </c>
      <c r="E45" s="5" t="n">
        <f aca="false">SUM(Πίνακας37[[#This Row],[COMPUTE HISTOGRAM]:[EQUALIZE IMAGE]])</f>
        <v>0.43748</v>
      </c>
      <c r="H45" s="0" t="s">
        <v>8</v>
      </c>
      <c r="I45" s="6" t="n">
        <v>1E-006</v>
      </c>
      <c r="J45" s="6" t="n">
        <v>0.057554</v>
      </c>
      <c r="K45" s="5" t="n">
        <f aca="false">SUM(Πίνακας328[[#This Row],[COMPUTE HISTOGRAM]:[EQUALIZE IMAGE]])</f>
        <v>0.057555</v>
      </c>
      <c r="N45" s="0" t="s">
        <v>8</v>
      </c>
      <c r="O45" s="6" t="n">
        <v>2E-006</v>
      </c>
      <c r="P45" s="6" t="n">
        <v>0.057202</v>
      </c>
      <c r="Q45" s="5" t="n">
        <f aca="false">SUM(Πίνακας3239[[#This Row],[COMPUTE HISTOGRAM]:[EQUALIZE IMAGE]])</f>
        <v>0.057204</v>
      </c>
    </row>
    <row r="46" customFormat="false" ht="15" hidden="false" customHeight="false" outlineLevel="0" collapsed="false">
      <c r="B46" s="0" t="s">
        <v>9</v>
      </c>
      <c r="C46" s="6" t="n">
        <v>0.175205</v>
      </c>
      <c r="D46" s="6" t="n">
        <v>0.262997</v>
      </c>
      <c r="E46" s="5" t="n">
        <f aca="false">SUM(Πίνακας37[[#This Row],[COMPUTE HISTOGRAM]:[EQUALIZE IMAGE]])</f>
        <v>0.438202</v>
      </c>
      <c r="H46" s="0" t="s">
        <v>9</v>
      </c>
      <c r="I46" s="6" t="n">
        <v>2E-006</v>
      </c>
      <c r="J46" s="6" t="n">
        <v>0.055917</v>
      </c>
      <c r="K46" s="5" t="n">
        <f aca="false">SUM(Πίνακας328[[#This Row],[COMPUTE HISTOGRAM]:[EQUALIZE IMAGE]])</f>
        <v>0.055919</v>
      </c>
      <c r="N46" s="0" t="s">
        <v>9</v>
      </c>
      <c r="O46" s="6" t="n">
        <v>1E-006</v>
      </c>
      <c r="P46" s="6" t="n">
        <v>0.05289</v>
      </c>
      <c r="Q46" s="5" t="n">
        <f aca="false">SUM(Πίνακας3239[[#This Row],[COMPUTE HISTOGRAM]:[EQUALIZE IMAGE]])</f>
        <v>0.052891</v>
      </c>
    </row>
    <row r="47" customFormat="false" ht="15" hidden="false" customHeight="false" outlineLevel="0" collapsed="false">
      <c r="B47" s="0" t="s">
        <v>10</v>
      </c>
      <c r="C47" s="6" t="n">
        <v>0.173831</v>
      </c>
      <c r="D47" s="6" t="n">
        <v>0.263084</v>
      </c>
      <c r="E47" s="5" t="n">
        <f aca="false">SUM(Πίνακας37[[#This Row],[COMPUTE HISTOGRAM]:[EQUALIZE IMAGE]])</f>
        <v>0.436915</v>
      </c>
      <c r="H47" s="0" t="s">
        <v>10</v>
      </c>
      <c r="I47" s="6" t="n">
        <v>1E-006</v>
      </c>
      <c r="J47" s="6" t="n">
        <v>0.054221</v>
      </c>
      <c r="K47" s="5" t="n">
        <f aca="false">SUM(Πίνακας328[[#This Row],[COMPUTE HISTOGRAM]:[EQUALIZE IMAGE]])</f>
        <v>0.054222</v>
      </c>
      <c r="N47" s="0" t="s">
        <v>10</v>
      </c>
      <c r="O47" s="6" t="n">
        <v>2E-006</v>
      </c>
      <c r="P47" s="6" t="n">
        <v>0.054208</v>
      </c>
      <c r="Q47" s="5" t="n">
        <f aca="false">SUM(Πίνακας3239[[#This Row],[COMPUTE HISTOGRAM]:[EQUALIZE IMAGE]])</f>
        <v>0.05421</v>
      </c>
    </row>
    <row r="48" customFormat="false" ht="15" hidden="false" customHeight="false" outlineLevel="0" collapsed="false">
      <c r="B48" s="0" t="s">
        <v>11</v>
      </c>
      <c r="C48" s="6" t="n">
        <v>0.180026</v>
      </c>
      <c r="D48" s="6" t="n">
        <v>0.295957</v>
      </c>
      <c r="E48" s="5" t="n">
        <f aca="false">SUM(Πίνακας37[[#This Row],[COMPUTE HISTOGRAM]:[EQUALIZE IMAGE]])</f>
        <v>0.475983</v>
      </c>
      <c r="H48" s="0" t="s">
        <v>11</v>
      </c>
      <c r="I48" s="6" t="n">
        <v>1E-006</v>
      </c>
      <c r="J48" s="6" t="n">
        <v>0.056223</v>
      </c>
      <c r="K48" s="5" t="n">
        <f aca="false">SUM(Πίνακας328[[#This Row],[COMPUTE HISTOGRAM]:[EQUALIZE IMAGE]])</f>
        <v>0.056224</v>
      </c>
      <c r="N48" s="0" t="s">
        <v>11</v>
      </c>
      <c r="O48" s="6" t="n">
        <v>1E-006</v>
      </c>
      <c r="P48" s="6" t="n">
        <v>0.052951</v>
      </c>
      <c r="Q48" s="5" t="n">
        <f aca="false">SUM(Πίνακας3239[[#This Row],[COMPUTE HISTOGRAM]:[EQUALIZE IMAGE]])</f>
        <v>0.052952</v>
      </c>
    </row>
    <row r="49" customFormat="false" ht="15" hidden="false" customHeight="false" outlineLevel="0" collapsed="false">
      <c r="B49" s="0" t="s">
        <v>12</v>
      </c>
      <c r="C49" s="6" t="n">
        <v>0.176333</v>
      </c>
      <c r="D49" s="6" t="n">
        <v>0.263701</v>
      </c>
      <c r="E49" s="5" t="n">
        <f aca="false">SUM(Πίνακας37[[#This Row],[COMPUTE HISTOGRAM]:[EQUALIZE IMAGE]])</f>
        <v>0.440034</v>
      </c>
      <c r="H49" s="0" t="s">
        <v>12</v>
      </c>
      <c r="I49" s="6" t="n">
        <v>2E-006</v>
      </c>
      <c r="J49" s="6" t="n">
        <v>0.052907</v>
      </c>
      <c r="K49" s="5" t="n">
        <f aca="false">SUM(Πίνακας328[[#This Row],[COMPUTE HISTOGRAM]:[EQUALIZE IMAGE]])</f>
        <v>0.052909</v>
      </c>
      <c r="N49" s="0" t="s">
        <v>12</v>
      </c>
      <c r="O49" s="6" t="n">
        <v>2E-006</v>
      </c>
      <c r="P49" s="6" t="n">
        <v>0.052959</v>
      </c>
      <c r="Q49" s="5" t="n">
        <f aca="false">SUM(Πίνακας3239[[#This Row],[COMPUTE HISTOGRAM]:[EQUALIZE IMAGE]])</f>
        <v>0.052961</v>
      </c>
    </row>
    <row r="50" customFormat="false" ht="15" hidden="false" customHeight="false" outlineLevel="0" collapsed="false">
      <c r="B50" s="0" t="s">
        <v>13</v>
      </c>
      <c r="C50" s="6" t="n">
        <v>0.179307</v>
      </c>
      <c r="D50" s="6" t="n">
        <v>0.276321</v>
      </c>
      <c r="E50" s="5" t="n">
        <f aca="false">SUM(Πίνακας37[[#This Row],[COMPUTE HISTOGRAM]:[EQUALIZE IMAGE]])</f>
        <v>0.455628</v>
      </c>
      <c r="H50" s="0" t="s">
        <v>13</v>
      </c>
      <c r="I50" s="6" t="n">
        <v>2E-006</v>
      </c>
      <c r="J50" s="6" t="n">
        <v>0.052951</v>
      </c>
      <c r="K50" s="5" t="n">
        <f aca="false">SUM(Πίνακας328[[#This Row],[COMPUTE HISTOGRAM]:[EQUALIZE IMAGE]])</f>
        <v>0.052953</v>
      </c>
      <c r="N50" s="0" t="s">
        <v>13</v>
      </c>
      <c r="O50" s="6" t="n">
        <v>1E-006</v>
      </c>
      <c r="P50" s="6" t="n">
        <v>0.052918</v>
      </c>
      <c r="Q50" s="5" t="n">
        <f aca="false">SUM(Πίνακας3239[[#This Row],[COMPUTE HISTOGRAM]:[EQUALIZE IMAGE]])</f>
        <v>0.052919</v>
      </c>
    </row>
    <row r="51" customFormat="false" ht="15" hidden="false" customHeight="false" outlineLevel="0" collapsed="false">
      <c r="B51" s="0" t="s">
        <v>14</v>
      </c>
      <c r="C51" s="6" t="n">
        <v>0.179739</v>
      </c>
      <c r="D51" s="6" t="n">
        <v>0.276651</v>
      </c>
      <c r="E51" s="5" t="n">
        <f aca="false">SUM(Πίνακας37[[#This Row],[COMPUTE HISTOGRAM]:[EQUALIZE IMAGE]])</f>
        <v>0.45639</v>
      </c>
      <c r="H51" s="0" t="s">
        <v>14</v>
      </c>
      <c r="I51" s="6" t="n">
        <v>1E-006</v>
      </c>
      <c r="J51" s="6" t="n">
        <v>0.052875</v>
      </c>
      <c r="K51" s="5" t="n">
        <f aca="false">SUM(Πίνακας328[[#This Row],[COMPUTE HISTOGRAM]:[EQUALIZE IMAGE]])</f>
        <v>0.052876</v>
      </c>
      <c r="N51" s="0" t="s">
        <v>14</v>
      </c>
      <c r="O51" s="6" t="n">
        <v>2E-006</v>
      </c>
      <c r="P51" s="6" t="n">
        <v>0.052882</v>
      </c>
      <c r="Q51" s="5" t="n">
        <f aca="false">SUM(Πίνακας3239[[#This Row],[COMPUTE HISTOGRAM]:[EQUALIZE IMAGE]])</f>
        <v>0.052884</v>
      </c>
    </row>
    <row r="52" customFormat="false" ht="15" hidden="false" customHeight="false" outlineLevel="0" collapsed="false">
      <c r="B52" s="0" t="s">
        <v>15</v>
      </c>
      <c r="C52" s="6" t="n">
        <v>0.179106</v>
      </c>
      <c r="D52" s="6" t="n">
        <v>0.277032</v>
      </c>
      <c r="E52" s="5" t="n">
        <f aca="false">SUM(Πίνακας37[[#This Row],[COMPUTE HISTOGRAM]:[EQUALIZE IMAGE]])</f>
        <v>0.456138</v>
      </c>
      <c r="H52" s="0" t="s">
        <v>15</v>
      </c>
      <c r="I52" s="6" t="n">
        <v>2E-006</v>
      </c>
      <c r="J52" s="6" t="n">
        <v>0.052897</v>
      </c>
      <c r="K52" s="5" t="n">
        <f aca="false">SUM(Πίνακας328[[#This Row],[COMPUTE HISTOGRAM]:[EQUALIZE IMAGE]])</f>
        <v>0.052899</v>
      </c>
      <c r="N52" s="0" t="s">
        <v>15</v>
      </c>
      <c r="O52" s="6" t="n">
        <v>2E-006</v>
      </c>
      <c r="P52" s="6" t="n">
        <v>0.052894</v>
      </c>
      <c r="Q52" s="5" t="n">
        <f aca="false">SUM(Πίνακας3239[[#This Row],[COMPUTE HISTOGRAM]:[EQUALIZE IMAGE]])</f>
        <v>0.052896</v>
      </c>
    </row>
    <row r="53" customFormat="false" ht="15" hidden="false" customHeight="false" outlineLevel="0" collapsed="false">
      <c r="B53" s="0" t="s">
        <v>16</v>
      </c>
      <c r="C53" s="6" t="n">
        <v>0.178983</v>
      </c>
      <c r="D53" s="6" t="n">
        <v>0.276499</v>
      </c>
      <c r="E53" s="5" t="n">
        <f aca="false">SUM(Πίνακας37[[#This Row],[COMPUTE HISTOGRAM]:[EQUALIZE IMAGE]])</f>
        <v>0.455482</v>
      </c>
      <c r="H53" s="0" t="s">
        <v>16</v>
      </c>
      <c r="I53" s="6" t="n">
        <v>1E-006</v>
      </c>
      <c r="J53" s="6" t="n">
        <v>0.053093</v>
      </c>
      <c r="K53" s="5" t="n">
        <f aca="false">SUM(Πίνακας328[[#This Row],[COMPUTE HISTOGRAM]:[EQUALIZE IMAGE]])</f>
        <v>0.053094</v>
      </c>
      <c r="N53" s="0" t="s">
        <v>16</v>
      </c>
      <c r="O53" s="6" t="n">
        <v>1E-006</v>
      </c>
      <c r="P53" s="6" t="n">
        <v>0.052877</v>
      </c>
      <c r="Q53" s="5" t="n">
        <f aca="false">SUM(Πίνακας3239[[#This Row],[COMPUTE HISTOGRAM]:[EQUALIZE IMAGE]])</f>
        <v>0.052878</v>
      </c>
    </row>
    <row r="54" customFormat="false" ht="15" hidden="false" customHeight="false" outlineLevel="0" collapsed="false">
      <c r="B54" s="0" t="s">
        <v>17</v>
      </c>
      <c r="C54" s="6" t="n">
        <v>0.180795</v>
      </c>
      <c r="D54" s="6" t="n">
        <v>0.268818</v>
      </c>
      <c r="E54" s="5" t="n">
        <f aca="false">SUM(Πίνακας37[[#This Row],[COMPUTE HISTOGRAM]:[EQUALIZE IMAGE]])</f>
        <v>0.449613</v>
      </c>
      <c r="H54" s="0" t="s">
        <v>17</v>
      </c>
      <c r="I54" s="6" t="n">
        <v>1E-006</v>
      </c>
      <c r="J54" s="6" t="n">
        <v>0.052977</v>
      </c>
      <c r="K54" s="5" t="n">
        <f aca="false">SUM(Πίνακας328[[#This Row],[COMPUTE HISTOGRAM]:[EQUALIZE IMAGE]])</f>
        <v>0.052978</v>
      </c>
      <c r="N54" s="0" t="s">
        <v>17</v>
      </c>
      <c r="O54" s="6" t="n">
        <v>1E-006</v>
      </c>
      <c r="P54" s="6" t="n">
        <v>0.059247</v>
      </c>
      <c r="Q54" s="5" t="n">
        <f aca="false">SUM(Πίνακας3239[[#This Row],[COMPUTE HISTOGRAM]:[EQUALIZE IMAGE]])</f>
        <v>0.059248</v>
      </c>
    </row>
    <row r="55" customFormat="false" ht="15.75" hidden="false" customHeight="false" outlineLevel="0" collapsed="false">
      <c r="B55" s="7" t="s">
        <v>18</v>
      </c>
      <c r="C55" s="8" t="n">
        <f aca="false">AVERAGE(C45:C54)</f>
        <v>0.1776741</v>
      </c>
      <c r="D55" s="8" t="n">
        <f aca="false">AVERAGE(D45:D54)</f>
        <v>0.2725124</v>
      </c>
      <c r="E55" s="9" t="n">
        <f aca="false">AVERAGE(E45:E54)</f>
        <v>0.4501865</v>
      </c>
      <c r="H55" s="7" t="s">
        <v>18</v>
      </c>
      <c r="I55" s="8" t="n">
        <f aca="false">AVERAGE(I45:I54)</f>
        <v>1.4E-006</v>
      </c>
      <c r="J55" s="8" t="n">
        <f aca="false">AVERAGE(J45:J54)</f>
        <v>0.0541615</v>
      </c>
      <c r="K55" s="9" t="n">
        <f aca="false">AVERAGE(K45:K54)</f>
        <v>0.0541629</v>
      </c>
      <c r="N55" s="7" t="s">
        <v>18</v>
      </c>
      <c r="O55" s="8" t="n">
        <f aca="false">AVERAGE(O45:O54)</f>
        <v>1.5E-006</v>
      </c>
      <c r="P55" s="8" t="n">
        <f aca="false">AVERAGE(P45:P54)</f>
        <v>0.0541028</v>
      </c>
      <c r="Q55" s="9" t="n">
        <f aca="false">AVERAGE(Q45:Q54)</f>
        <v>0.0541043</v>
      </c>
    </row>
    <row r="58" customFormat="false" ht="17.35" hidden="false" customHeight="false" outlineLevel="0" collapsed="false">
      <c r="B58" s="3" t="s">
        <v>19</v>
      </c>
      <c r="C58" s="3"/>
      <c r="D58" s="3"/>
      <c r="E58" s="3"/>
      <c r="H58" s="2" t="s">
        <v>20</v>
      </c>
      <c r="I58" s="2"/>
      <c r="J58" s="2"/>
      <c r="K58" s="2"/>
    </row>
    <row r="59" customFormat="false" ht="15.75" hidden="false" customHeight="false" outlineLevel="0" collapsed="false">
      <c r="B59" s="4" t="s">
        <v>4</v>
      </c>
      <c r="C59" s="4" t="s">
        <v>5</v>
      </c>
      <c r="D59" s="4" t="s">
        <v>6</v>
      </c>
      <c r="E59" s="4" t="s">
        <v>7</v>
      </c>
      <c r="H59" s="4" t="s">
        <v>4</v>
      </c>
      <c r="I59" s="4" t="s">
        <v>5</v>
      </c>
      <c r="J59" s="4" t="s">
        <v>6</v>
      </c>
      <c r="K59" s="4" t="s">
        <v>7</v>
      </c>
    </row>
    <row r="60" customFormat="false" ht="15" hidden="false" customHeight="false" outlineLevel="0" collapsed="false">
      <c r="B60" s="0" t="s">
        <v>8</v>
      </c>
      <c r="C60" s="6" t="n">
        <v>2E-006</v>
      </c>
      <c r="D60" s="6" t="n">
        <v>0.237427</v>
      </c>
      <c r="E60" s="5" t="n">
        <f aca="false">SUM(Πίνακας3510[[#This Row],[COMPUTE HISTOGRAM]:[EQUALIZE IMAGE]])</f>
        <v>0.237429</v>
      </c>
      <c r="H60" s="0" t="s">
        <v>8</v>
      </c>
      <c r="I60" s="6" t="n">
        <v>1E-006</v>
      </c>
      <c r="J60" s="6" t="n">
        <v>0.059284</v>
      </c>
      <c r="K60" s="5" t="n">
        <f aca="false">SUM(Πίνακας35611[[#This Row],[COMPUTE HISTOGRAM]:[EQUALIZE IMAGE]])</f>
        <v>0.059285</v>
      </c>
    </row>
    <row r="61" customFormat="false" ht="15" hidden="false" customHeight="false" outlineLevel="0" collapsed="false">
      <c r="B61" s="0" t="s">
        <v>9</v>
      </c>
      <c r="C61" s="6" t="n">
        <v>1E-006</v>
      </c>
      <c r="D61" s="6" t="n">
        <v>0.219164</v>
      </c>
      <c r="E61" s="5" t="n">
        <f aca="false">SUM(Πίνακας3510[[#This Row],[COMPUTE HISTOGRAM]:[EQUALIZE IMAGE]])</f>
        <v>0.219165</v>
      </c>
      <c r="H61" s="0" t="s">
        <v>9</v>
      </c>
      <c r="I61" s="6" t="n">
        <v>1E-006</v>
      </c>
      <c r="J61" s="6" t="n">
        <v>0.054995</v>
      </c>
      <c r="K61" s="5" t="n">
        <f aca="false">SUM(Πίνακας35611[[#This Row],[COMPUTE HISTOGRAM]:[EQUALIZE IMAGE]])</f>
        <v>0.054996</v>
      </c>
    </row>
    <row r="62" customFormat="false" ht="15" hidden="false" customHeight="false" outlineLevel="0" collapsed="false">
      <c r="B62" s="0" t="s">
        <v>10</v>
      </c>
      <c r="C62" s="6" t="n">
        <v>2E-006</v>
      </c>
      <c r="D62" s="6" t="n">
        <v>0.219072</v>
      </c>
      <c r="E62" s="5" t="n">
        <f aca="false">SUM(Πίνακας3510[[#This Row],[COMPUTE HISTOGRAM]:[EQUALIZE IMAGE]])</f>
        <v>0.219074</v>
      </c>
      <c r="H62" s="0" t="s">
        <v>10</v>
      </c>
      <c r="I62" s="6" t="n">
        <v>1E-006</v>
      </c>
      <c r="J62" s="6" t="n">
        <v>0.056696</v>
      </c>
      <c r="K62" s="5" t="n">
        <f aca="false">SUM(Πίνακας35611[[#This Row],[COMPUTE HISTOGRAM]:[EQUALIZE IMAGE]])</f>
        <v>0.056697</v>
      </c>
    </row>
    <row r="63" customFormat="false" ht="15" hidden="false" customHeight="false" outlineLevel="0" collapsed="false">
      <c r="B63" s="0" t="s">
        <v>11</v>
      </c>
      <c r="C63" s="6" t="n">
        <v>1E-006</v>
      </c>
      <c r="D63" s="6" t="n">
        <v>0.224131</v>
      </c>
      <c r="E63" s="5" t="n">
        <f aca="false">SUM(Πίνακας3510[[#This Row],[COMPUTE HISTOGRAM]:[EQUALIZE IMAGE]])</f>
        <v>0.224132</v>
      </c>
      <c r="H63" s="0" t="s">
        <v>11</v>
      </c>
      <c r="I63" s="6" t="n">
        <v>1E-006</v>
      </c>
      <c r="J63" s="6" t="n">
        <v>0.052934</v>
      </c>
      <c r="K63" s="5" t="n">
        <f aca="false">SUM(Πίνακας35611[[#This Row],[COMPUTE HISTOGRAM]:[EQUALIZE IMAGE]])</f>
        <v>0.052935</v>
      </c>
    </row>
    <row r="64" customFormat="false" ht="15" hidden="false" customHeight="false" outlineLevel="0" collapsed="false">
      <c r="B64" s="0" t="s">
        <v>12</v>
      </c>
      <c r="C64" s="6" t="n">
        <v>2E-006</v>
      </c>
      <c r="D64" s="6" t="n">
        <v>0.21772</v>
      </c>
      <c r="E64" s="5" t="n">
        <f aca="false">SUM(Πίνακας3510[[#This Row],[COMPUTE HISTOGRAM]:[EQUALIZE IMAGE]])</f>
        <v>0.217722</v>
      </c>
      <c r="H64" s="0" t="s">
        <v>12</v>
      </c>
      <c r="I64" s="6" t="n">
        <v>1E-006</v>
      </c>
      <c r="J64" s="6" t="n">
        <v>0.052838</v>
      </c>
      <c r="K64" s="5" t="n">
        <f aca="false">SUM(Πίνακας35611[[#This Row],[COMPUTE HISTOGRAM]:[EQUALIZE IMAGE]])</f>
        <v>0.052839</v>
      </c>
    </row>
    <row r="65" customFormat="false" ht="15" hidden="false" customHeight="false" outlineLevel="0" collapsed="false">
      <c r="B65" s="0" t="s">
        <v>13</v>
      </c>
      <c r="C65" s="6" t="n">
        <v>2E-006</v>
      </c>
      <c r="D65" s="6" t="n">
        <v>0.222779</v>
      </c>
      <c r="E65" s="5" t="n">
        <f aca="false">SUM(Πίνακας3510[[#This Row],[COMPUTE HISTOGRAM]:[EQUALIZE IMAGE]])</f>
        <v>0.222781</v>
      </c>
      <c r="H65" s="0" t="s">
        <v>13</v>
      </c>
      <c r="I65" s="6" t="n">
        <v>2E-006</v>
      </c>
      <c r="J65" s="6" t="n">
        <v>0.053033</v>
      </c>
      <c r="K65" s="5" t="n">
        <f aca="false">SUM(Πίνακας35611[[#This Row],[COMPUTE HISTOGRAM]:[EQUALIZE IMAGE]])</f>
        <v>0.053035</v>
      </c>
    </row>
    <row r="66" customFormat="false" ht="15" hidden="false" customHeight="false" outlineLevel="0" collapsed="false">
      <c r="B66" s="0" t="s">
        <v>14</v>
      </c>
      <c r="C66" s="6" t="n">
        <v>1E-006</v>
      </c>
      <c r="D66" s="6" t="n">
        <v>0.217407</v>
      </c>
      <c r="E66" s="5" t="n">
        <f aca="false">SUM(Πίνακας3510[[#This Row],[COMPUTE HISTOGRAM]:[EQUALIZE IMAGE]])</f>
        <v>0.217408</v>
      </c>
      <c r="H66" s="0" t="s">
        <v>14</v>
      </c>
      <c r="I66" s="6" t="n">
        <v>1E-006</v>
      </c>
      <c r="J66" s="6" t="n">
        <v>0.05317</v>
      </c>
      <c r="K66" s="5" t="n">
        <f aca="false">SUM(Πίνακας35611[[#This Row],[COMPUTE HISTOGRAM]:[EQUALIZE IMAGE]])</f>
        <v>0.053171</v>
      </c>
    </row>
    <row r="67" customFormat="false" ht="15" hidden="false" customHeight="false" outlineLevel="0" collapsed="false">
      <c r="B67" s="0" t="s">
        <v>15</v>
      </c>
      <c r="C67" s="6" t="n">
        <v>1E-006</v>
      </c>
      <c r="D67" s="6" t="n">
        <v>0.217923</v>
      </c>
      <c r="E67" s="5" t="n">
        <f aca="false">SUM(Πίνακας3510[[#This Row],[COMPUTE HISTOGRAM]:[EQUALIZE IMAGE]])</f>
        <v>0.217924</v>
      </c>
      <c r="H67" s="0" t="s">
        <v>15</v>
      </c>
      <c r="I67" s="6" t="n">
        <v>2E-006</v>
      </c>
      <c r="J67" s="6" t="n">
        <v>0.052855</v>
      </c>
      <c r="K67" s="5" t="n">
        <f aca="false">SUM(Πίνακας35611[[#This Row],[COMPUTE HISTOGRAM]:[EQUALIZE IMAGE]])</f>
        <v>0.052857</v>
      </c>
    </row>
    <row r="68" customFormat="false" ht="15" hidden="false" customHeight="false" outlineLevel="0" collapsed="false">
      <c r="B68" s="0" t="s">
        <v>16</v>
      </c>
      <c r="C68" s="6" t="n">
        <v>2E-006</v>
      </c>
      <c r="D68" s="6" t="n">
        <v>0.219739</v>
      </c>
      <c r="E68" s="5" t="n">
        <f aca="false">SUM(Πίνακας3510[[#This Row],[COMPUTE HISTOGRAM]:[EQUALIZE IMAGE]])</f>
        <v>0.219741</v>
      </c>
      <c r="H68" s="0" t="s">
        <v>16</v>
      </c>
      <c r="I68" s="6" t="n">
        <v>1E-006</v>
      </c>
      <c r="J68" s="6" t="n">
        <v>0.059346</v>
      </c>
      <c r="K68" s="5" t="n">
        <f aca="false">SUM(Πίνακας35611[[#This Row],[COMPUTE HISTOGRAM]:[EQUALIZE IMAGE]])</f>
        <v>0.059347</v>
      </c>
    </row>
    <row r="69" customFormat="false" ht="15" hidden="false" customHeight="false" outlineLevel="0" collapsed="false">
      <c r="B69" s="0" t="s">
        <v>17</v>
      </c>
      <c r="C69" s="6" t="n">
        <v>1E-006</v>
      </c>
      <c r="D69" s="6" t="n">
        <v>0.224131</v>
      </c>
      <c r="E69" s="5" t="n">
        <f aca="false">SUM(Πίνακας3510[[#This Row],[COMPUTE HISTOGRAM]:[EQUALIZE IMAGE]])</f>
        <v>0.224132</v>
      </c>
      <c r="H69" s="0" t="s">
        <v>17</v>
      </c>
      <c r="I69" s="6" t="n">
        <v>1E-006</v>
      </c>
      <c r="J69" s="6" t="n">
        <v>0.05458</v>
      </c>
      <c r="K69" s="5" t="n">
        <f aca="false">SUM(Πίνακας35611[[#This Row],[COMPUTE HISTOGRAM]:[EQUALIZE IMAGE]])</f>
        <v>0.054581</v>
      </c>
    </row>
    <row r="70" customFormat="false" ht="15.75" hidden="false" customHeight="false" outlineLevel="0" collapsed="false">
      <c r="B70" s="7" t="s">
        <v>18</v>
      </c>
      <c r="C70" s="8" t="n">
        <f aca="false">AVERAGE(C60:C69)</f>
        <v>1.5E-006</v>
      </c>
      <c r="D70" s="8" t="n">
        <f aca="false">AVERAGE(D60:D69)</f>
        <v>0.2219493</v>
      </c>
      <c r="E70" s="9" t="n">
        <f aca="false">AVERAGE(E60:E69)</f>
        <v>0.2219508</v>
      </c>
      <c r="H70" s="7" t="s">
        <v>18</v>
      </c>
      <c r="I70" s="8" t="n">
        <f aca="false">AVERAGE(I60:I69)</f>
        <v>1.2E-006</v>
      </c>
      <c r="J70" s="8" t="n">
        <f aca="false">AVERAGE(J60:J69)</f>
        <v>0.0549731</v>
      </c>
      <c r="K70" s="9" t="n">
        <f aca="false">AVERAGE(K60:K69)</f>
        <v>0.0549743</v>
      </c>
    </row>
  </sheetData>
  <mergeCells count="12">
    <mergeCell ref="B3:Q3"/>
    <mergeCell ref="B6:E6"/>
    <mergeCell ref="H6:K6"/>
    <mergeCell ref="N6:Q6"/>
    <mergeCell ref="B21:E21"/>
    <mergeCell ref="H21:K21"/>
    <mergeCell ref="B40:Q40"/>
    <mergeCell ref="B43:E43"/>
    <mergeCell ref="H43:K43"/>
    <mergeCell ref="N43:Q43"/>
    <mergeCell ref="B58:E58"/>
    <mergeCell ref="H58:K5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  <tableParts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49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2022-01-26T00:04:29Z</dcterms:created>
  <dc:creator>Nikos Koutsoukis</dc:creator>
  <dc:description/>
  <dc:language>en-US</dc:language>
  <cp:lastModifiedBy/>
  <dcterms:modified xsi:type="dcterms:W3CDTF">2022-01-25T21:27:36Z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