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Dashboard" sheetId="1" state="visible" r:id="rId1"/>
    <sheet name="Data" sheetId="2" state="visible" r:id="rId2"/>
    <sheet name="2025" sheetId="3" state="visible" r:id="rId3"/>
    <sheet name="2030" sheetId="4" state="visible" r:id="rId4"/>
    <sheet name="2035" sheetId="5" state="visible" r:id="rId5"/>
    <sheet name="2040" sheetId="6" state="visible" r:id="rId6"/>
    <sheet name="2045" sheetId="7" state="visible" r:id="rId7"/>
    <sheet name="2050" sheetId="8" state="visible" r:id="rId8"/>
  </sheets>
  <definedNames>
    <definedName name="ExternalData_1" localSheetId="1" hidden="1">Data!$A$1:$H$19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"/>
        <bgColor theme="9" tint="0.799981688894314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pivotButton="0" quotePrefix="0" xfId="0"/>
    <xf numFmtId="0" fontId="1" fillId="2" borderId="1" pivotButton="0" quotePrefix="0" xfId="0"/>
    <xf numFmtId="0" fontId="0" fillId="3" borderId="1" pivotButton="0" quotePrefix="0" xfId="0"/>
    <xf numFmtId="0" fontId="0" fillId="3" borderId="1" pivotButton="0" quotePrefix="0" xfId="0"/>
    <xf numFmtId="0" fontId="0" fillId="0" borderId="1" pivotButton="0" quotePrefix="0" xfId="0"/>
    <xf numFmtId="0" fontId="0" fillId="0" borderId="1" pivotButton="0" quotePrefix="0" xfId="0"/>
    <xf numFmtId="164" fontId="0" fillId="0" borderId="0" pivotButton="0" quotePrefix="0" xfId="0"/>
  </cellXfs>
  <cellStyles count="1">
    <cellStyle name="Normal" xfId="0" builtinId="0"/>
  </cellStyles>
  <dxfs count="5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Cost for 2025-2050 | BAU/LNG/BIO-DIESEL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Data!$H$2</f>
              <strCache>
                <ptCount val="1"/>
                <pt idx="0">
                  <v>BAU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Data!$A$2:$A$7</f>
              <numCache>
                <formatCode>General</formatCode>
                <ptCount val="6"/>
                <pt idx="0">
                  <v>2025</v>
                </pt>
                <pt idx="1">
                  <v>2030</v>
                </pt>
                <pt idx="2">
                  <v>2035</v>
                </pt>
                <pt idx="3">
                  <v>2040</v>
                </pt>
                <pt idx="4">
                  <v>2045</v>
                </pt>
                <pt idx="5">
                  <v>2050</v>
                </pt>
              </numCache>
            </numRef>
          </cat>
          <val>
            <numRef>
              <f>Data!$C$2:$C$7</f>
              <numCache>
                <formatCode xml:space="preserve">_-[$$-409]* #,##0.00_ ;_-[$$-409]* \-#,##0.00\ ;_-[$$-409]* "-"??_ ;_-@_ </formatCode>
                <ptCount val="6"/>
                <pt idx="0">
                  <v>6600569.73509177</v>
                </pt>
                <pt idx="1">
                  <v>7838634.652419616</v>
                </pt>
                <pt idx="2">
                  <v>9257858.952214772</v>
                </pt>
                <pt idx="3">
                  <v>12012823.76934679</v>
                </pt>
                <pt idx="4">
                  <v>17188818.27969275</v>
                </pt>
                <pt idx="5">
                  <v>20194234.43888355</v>
                </pt>
              </numCache>
            </numRef>
          </val>
          <smooth val="0"/>
        </ser>
        <ser>
          <idx val="1"/>
          <order val="1"/>
          <tx>
            <strRef>
              <f>Data!$H$8</f>
              <strCache>
                <ptCount val="1"/>
                <pt idx="0">
                  <v>LNG-MDO-VLSFO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Data!$A$2:$A$7</f>
              <numCache>
                <formatCode>General</formatCode>
                <ptCount val="6"/>
                <pt idx="0">
                  <v>2025</v>
                </pt>
                <pt idx="1">
                  <v>2030</v>
                </pt>
                <pt idx="2">
                  <v>2035</v>
                </pt>
                <pt idx="3">
                  <v>2040</v>
                </pt>
                <pt idx="4">
                  <v>2045</v>
                </pt>
                <pt idx="5">
                  <v>2050</v>
                </pt>
              </numCache>
            </numRef>
          </cat>
          <val>
            <numRef>
              <f>Data!$C$8:$C$13</f>
              <numCache>
                <formatCode xml:space="preserve">_-[$$-409]* #,##0.00_ ;_-[$$-409]* \-#,##0.00\ ;_-[$$-409]* "-"??_ ;_-@_ </formatCode>
                <ptCount val="6"/>
                <pt idx="0">
                  <v>5760152.795873513</v>
                </pt>
                <pt idx="1">
                  <v>6193574.695162648</v>
                </pt>
                <pt idx="2">
                  <v>6193574.694963716</v>
                </pt>
                <pt idx="3">
                  <v>9143591.427536648</v>
                </pt>
                <pt idx="4">
                  <v>15355869.94936599</v>
                </pt>
                <pt idx="5">
                  <v>18962999.41063997</v>
                </pt>
              </numCache>
            </numRef>
          </val>
          <smooth val="0"/>
        </ser>
        <ser>
          <idx val="2"/>
          <order val="2"/>
          <tx>
            <strRef>
              <f>Data!$H$14</f>
              <strCache>
                <ptCount val="1"/>
                <pt idx="0">
                  <v>BIODIESEL-MDO-VLSFO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Data!$A$2:$A$7</f>
              <numCache>
                <formatCode>General</formatCode>
                <ptCount val="6"/>
                <pt idx="0">
                  <v>2025</v>
                </pt>
                <pt idx="1">
                  <v>2030</v>
                </pt>
                <pt idx="2">
                  <v>2035</v>
                </pt>
                <pt idx="3">
                  <v>2040</v>
                </pt>
                <pt idx="4">
                  <v>2045</v>
                </pt>
                <pt idx="5">
                  <v>2050</v>
                </pt>
              </numCache>
            </numRef>
          </cat>
          <val>
            <numRef>
              <f>Data!$C$14:$C$19</f>
              <numCache>
                <formatCode xml:space="preserve">_-[$$-409]* #,##0.00_ ;_-[$$-409]* \-#,##0.00\ ;_-[$$-409]* "-"??_ ;_-@_ </formatCode>
                <ptCount val="6"/>
                <pt idx="0">
                  <v>6790698.327840942</v>
                </pt>
                <pt idx="1">
                  <v>6937979.106236115</v>
                </pt>
                <pt idx="2">
                  <v>7174243.285112836</v>
                </pt>
                <pt idx="3">
                  <v>7626412.427428922</v>
                </pt>
                <pt idx="4">
                  <v>8453592.749284016</v>
                </pt>
                <pt idx="5">
                  <v>8920984.871757912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19136240"/>
        <axId val="519142360"/>
      </lineChart>
      <catAx>
        <axId val="5191362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19142360"/>
        <crosses val="autoZero"/>
        <auto val="1"/>
        <lblAlgn val="ctr"/>
        <lblOffset val="100"/>
        <noMultiLvlLbl val="0"/>
      </catAx>
      <valAx>
        <axId val="5191423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[$$-409]* #,##0.00_ ;_-[$$-409]* \-#,##0.00\ ;_-[$$-409]* &quot;-&quot;??_ ;_-@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191362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Cost for BAU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doughnutChart>
        <varyColors val="1"/>
        <ser>
          <idx val="1"/>
          <order val="0"/>
          <tx>
            <strRef>
              <f>Data!$C$1</f>
              <strCache>
                <ptCount val="1"/>
                <pt idx="0">
                  <v>total_cost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1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1"/>
              <showSerName val="0"/>
              <showPercent val="0"/>
              <showBubbleSize val="0"/>
            </dLbl>
            <dLbl>
              <idx val="2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1" i="0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  <showLegendKey val="0"/>
              <showVal val="1"/>
              <showCatName val="1"/>
              <showSerName val="0"/>
              <showPercent val="0"/>
              <showBubbleSize val="0"/>
            </dLbl>
            <dLbl>
              <idx val="3"/>
              <showLegendKey val="0"/>
              <showVal val="1"/>
              <showCatName val="1"/>
              <showSerName val="0"/>
              <showPercent val="0"/>
              <showBubbleSize val="0"/>
            </dLbl>
            <dLbl>
              <idx val="4"/>
              <showLegendKey val="0"/>
              <showVal val="1"/>
              <showCatName val="1"/>
              <showSerName val="0"/>
              <showPercent val="0"/>
              <showBubbleSize val="0"/>
            </dLbl>
            <dLbl>
              <idx val="5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numRef>
              <f>Data!$A$2:$A$7</f>
              <numCache>
                <formatCode>General</formatCode>
                <ptCount val="6"/>
                <pt idx="0">
                  <v>2025</v>
                </pt>
                <pt idx="1">
                  <v>2030</v>
                </pt>
                <pt idx="2">
                  <v>2035</v>
                </pt>
                <pt idx="3">
                  <v>2040</v>
                </pt>
                <pt idx="4">
                  <v>2045</v>
                </pt>
                <pt idx="5">
                  <v>2050</v>
                </pt>
              </numCache>
            </numRef>
          </cat>
          <val>
            <numRef>
              <f>Data!$C$2:$C$7</f>
              <numCache>
                <formatCode xml:space="preserve">_-[$$-409]* #,##0.00_ ;_-[$$-409]* \-#,##0.00\ ;_-[$$-409]* "-"??_ ;_-@_ </formatCode>
                <ptCount val="6"/>
                <pt idx="0">
                  <v>6600569.73509177</v>
                </pt>
                <pt idx="1">
                  <v>7838634.652419616</v>
                </pt>
                <pt idx="2">
                  <v>9257858.952214772</v>
                </pt>
                <pt idx="3">
                  <v>12012823.76934679</v>
                </pt>
                <pt idx="4">
                  <v>17188818.27969275</v>
                </pt>
                <pt idx="5">
                  <v>20194234.43888355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Data!$D$1</f>
              <strCache>
                <ptCount val="1"/>
                <pt idx="0">
                  <v>fuel_cost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(Data!$H$2,Data!$H$8,Data!$H$14)</f>
              <strCache>
                <ptCount val="3"/>
                <pt idx="0">
                  <v>BAU</v>
                </pt>
                <pt idx="1">
                  <v>LNG-MDO-VLSFO</v>
                </pt>
                <pt idx="2">
                  <v>BIODIESEL-MDO-VLSFO</v>
                </pt>
              </strCache>
            </strRef>
          </cat>
          <val>
            <numRef>
              <f>(Data!$D$2,Data!$D$8,Data!$D$14)</f>
              <numCache>
                <formatCode xml:space="preserve">_-[$$-409]* #,##0.00_ ;_-[$$-409]* \-#,##0.00\ ;_-[$$-409]* "-"??_ ;_-@_ </formatCode>
                <ptCount val="3"/>
                <pt idx="0">
                  <v>4797691.360479586</v>
                </pt>
                <pt idx="1">
                  <v>4748835.030984402</v>
                </pt>
                <pt idx="2">
                  <v>5421935.334783133</v>
                </pt>
              </numCache>
            </numRef>
          </val>
        </ser>
        <ser>
          <idx val="1"/>
          <order val="1"/>
          <tx>
            <strRef>
              <f>Data!$E$1</f>
              <strCache>
                <ptCount val="1"/>
                <pt idx="0">
                  <v>eu_ets_penalty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(Data!$E$2,Data!$E$8,Data!$E$14)</f>
              <numCache>
                <formatCode xml:space="preserve">_-[$$-409]* #,##0.00_ ;_-[$$-409]* \-#,##0.00\ ;_-[$$-409]* "-"??_ ;_-@_ </formatCode>
                <ptCount val="3"/>
                <pt idx="0">
                  <v>1388353.37206065</v>
                </pt>
                <pt idx="1">
                  <v>1011317.764889111</v>
                </pt>
                <pt idx="2">
                  <v>1368762.993057809</v>
                </pt>
              </numCache>
            </numRef>
          </val>
        </ser>
        <ser>
          <idx val="2"/>
          <order val="2"/>
          <tx>
            <strRef>
              <f>Data!$F$1</f>
              <strCache>
                <ptCount val="1"/>
                <pt idx="0">
                  <v>fuelEU_penalty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(Data!$F$2,Data!$F$8,Data!$F$14)</f>
              <numCache>
                <formatCode xml:space="preserve">_-[$$-409]* #,##0.00_ ;_-[$$-409]* \-#,##0.00\ ;_-[$$-409]* "-"??_ ;_-@_ </formatCode>
                <ptCount val="3"/>
                <pt idx="0">
                  <v>414525.0025515339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114196704"/>
        <axId val="1114197064"/>
      </barChart>
      <catAx>
        <axId val="1114196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7064"/>
        <crosses val="autoZero"/>
        <auto val="1"/>
        <lblAlgn val="ctr"/>
        <lblOffset val="100"/>
        <noMultiLvlLbl val="0"/>
      </catAx>
      <valAx>
        <axId val="11141970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[$$-409]* #,##0.00_ ;_-[$$-409]* \-#,##0.00\ ;_-[$$-409]* &quot;-&quot;??_ ;_-@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67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Data!$D$1</f>
              <strCache>
                <ptCount val="1"/>
                <pt idx="0">
                  <v>fuel_cost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(Data!$H$3,Data!$H$9,Data!$H$15)</f>
              <strCache>
                <ptCount val="3"/>
                <pt idx="0">
                  <v>BAU</v>
                </pt>
                <pt idx="1">
                  <v>LNG-MDO-VLSFO</v>
                </pt>
                <pt idx="2">
                  <v>BIODIESEL-MDO-VLSFO</v>
                </pt>
              </strCache>
            </strRef>
          </cat>
          <val>
            <numRef>
              <f>(Data!$D$3,Data!$D$9,Data!$D$15)</f>
              <numCache>
                <formatCode xml:space="preserve">_-[$$-409]* #,##0.00_ ;_-[$$-409]* \-#,##0.00\ ;_-[$$-409]* "-"??_ ;_-@_ </formatCode>
                <ptCount val="3"/>
                <pt idx="0">
                  <v>4739182.92746645</v>
                </pt>
                <pt idx="1">
                  <v>4748835.030965311</v>
                </pt>
                <pt idx="2">
                  <v>5081613.357556663</v>
                </pt>
              </numCache>
            </numRef>
          </val>
        </ser>
        <ser>
          <idx val="1"/>
          <order val="1"/>
          <tx>
            <strRef>
              <f>Data!$E$1</f>
              <strCache>
                <ptCount val="1"/>
                <pt idx="0">
                  <v>eu_ets_penalty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(Data!$E$3,Data!$E$9,Data!$E$15)</f>
              <numCache>
                <formatCode xml:space="preserve">_-[$$-409]* #,##0.00_ ;_-[$$-409]* \-#,##0.00\ ;_-[$$-409]* "-"??_ ;_-@_ </formatCode>
                <ptCount val="3"/>
                <pt idx="0">
                  <v>2017056.463616072</v>
                </pt>
                <pt idx="1">
                  <v>1444739.664197336</v>
                </pt>
                <pt idx="2">
                  <v>1856365.748679452</v>
                </pt>
              </numCache>
            </numRef>
          </val>
        </ser>
        <ser>
          <idx val="2"/>
          <order val="2"/>
          <tx>
            <strRef>
              <f>Data!$F$1</f>
              <strCache>
                <ptCount val="1"/>
                <pt idx="0">
                  <v>fuelEU_penalty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(Data!$F$3,Data!$F$9,Data!$F$15)</f>
              <numCache>
                <formatCode xml:space="preserve">_-[$$-409]* #,##0.00_ ;_-[$$-409]* \-#,##0.00\ ;_-[$$-409]* "-"??_ ;_-@_ </formatCode>
                <ptCount val="3"/>
                <pt idx="0">
                  <v>1082395.261337093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114196704"/>
        <axId val="1114197064"/>
      </barChart>
      <catAx>
        <axId val="1114196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7064"/>
        <crosses val="autoZero"/>
        <auto val="1"/>
        <lblAlgn val="ctr"/>
        <lblOffset val="100"/>
        <noMultiLvlLbl val="0"/>
      </catAx>
      <valAx>
        <axId val="11141970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[$$-409]* #,##0.00_ ;_-[$$-409]* \-#,##0.00\ ;_-[$$-409]* &quot;-&quot;??_ ;_-@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67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2035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Data!$D$1</f>
              <strCache>
                <ptCount val="1"/>
                <pt idx="0">
                  <v>fuel_cost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(Data!$H$4,Data!$H$10,Data!$H$16)</f>
              <strCache>
                <ptCount val="3"/>
                <pt idx="0">
                  <v>BAU</v>
                </pt>
                <pt idx="1">
                  <v>LNG-MDO-VLSFO</v>
                </pt>
                <pt idx="2">
                  <v>BIODIESEL-MDO-VLSFO</v>
                </pt>
              </strCache>
            </strRef>
          </cat>
          <val>
            <numRef>
              <f>(Data!$D$4,Data!$D$10,Data!$D$16)</f>
              <numCache>
                <formatCode xml:space="preserve">_-[$$-409]* #,##0.00_ ;_-[$$-409]* \-#,##0.00\ ;_-[$$-409]* "-"??_ ;_-@_ </formatCode>
                <ptCount val="3"/>
                <pt idx="0">
                  <v>4739182.927580598</v>
                </pt>
                <pt idx="1">
                  <v>4748835.030600247</v>
                </pt>
                <pt idx="2">
                  <v>5526777.719705572</v>
                </pt>
              </numCache>
            </numRef>
          </val>
        </ser>
        <ser>
          <idx val="1"/>
          <order val="1"/>
          <tx>
            <strRef>
              <f>Data!$E$1</f>
              <strCache>
                <ptCount val="1"/>
                <pt idx="0">
                  <v>eu_ets_penalty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(Data!$E$4,Data!$E$10,Data!$E$16)</f>
              <numCache>
                <formatCode xml:space="preserve">_-[$$-409]* #,##0.00_ ;_-[$$-409]* \-#,##0.00\ ;_-[$$-409]* "-"??_ ;_-@_ </formatCode>
                <ptCount val="3"/>
                <pt idx="0">
                  <v>2017056.463490842</v>
                </pt>
                <pt idx="1">
                  <v>1444739.664363469</v>
                </pt>
                <pt idx="2">
                  <v>1647465.565252325</v>
                </pt>
              </numCache>
            </numRef>
          </val>
        </ser>
        <ser>
          <idx val="2"/>
          <order val="2"/>
          <tx>
            <strRef>
              <f>Data!$F$1</f>
              <strCache>
                <ptCount val="1"/>
                <pt idx="0">
                  <v>fuelEU_penalty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(Data!$F$4,Data!$F$10,Data!$F$16)</f>
              <numCache>
                <formatCode xml:space="preserve">_-[$$-409]* #,##0.00_ ;_-[$$-409]* \-#,##0.00\ ;_-[$$-409]* "-"??_ ;_-@_ </formatCode>
                <ptCount val="3"/>
                <pt idx="0">
                  <v>2501619.561143332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114196704"/>
        <axId val="1114197064"/>
      </barChart>
      <catAx>
        <axId val="1114196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7064"/>
        <crosses val="autoZero"/>
        <auto val="1"/>
        <lblAlgn val="ctr"/>
        <lblOffset val="100"/>
        <noMultiLvlLbl val="0"/>
      </catAx>
      <valAx>
        <axId val="11141970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[$$-409]* #,##0.00_ ;_-[$$-409]* \-#,##0.00\ ;_-[$$-409]* &quot;-&quot;??_ ;_-@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67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Data!$D$1</f>
              <strCache>
                <ptCount val="1"/>
                <pt idx="0">
                  <v>fuel_cost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(Data!$H$5,Data!$H$11,Data!$H$17)</f>
              <strCache>
                <ptCount val="3"/>
                <pt idx="0">
                  <v>BAU</v>
                </pt>
                <pt idx="1">
                  <v>LNG-MDO-VLSFO</v>
                </pt>
                <pt idx="2">
                  <v>BIODIESEL-MDO-VLSFO</v>
                </pt>
              </strCache>
            </strRef>
          </cat>
          <val>
            <numRef>
              <f>(Data!$D$5,Data!$D$11,Data!$D$17)</f>
              <numCache>
                <formatCode xml:space="preserve">_-[$$-409]* #,##0.00_ ;_-[$$-409]* \-#,##0.00\ ;_-[$$-409]* "-"??_ ;_-@_ </formatCode>
                <ptCount val="3"/>
                <pt idx="0">
                  <v>4739182.927211988</v>
                </pt>
                <pt idx="1">
                  <v>4748835.031023388</v>
                </pt>
                <pt idx="2">
                  <v>6378746.0076178</v>
                </pt>
              </numCache>
            </numRef>
          </val>
        </ser>
        <ser>
          <idx val="1"/>
          <order val="1"/>
          <tx>
            <strRef>
              <f>Data!$E$1</f>
              <strCache>
                <ptCount val="1"/>
                <pt idx="0">
                  <v>eu_ets_penalty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(Data!$E$5,Data!$E$11,Data!$E$17)</f>
              <numCache>
                <formatCode xml:space="preserve">_-[$$-409]* #,##0.00_ ;_-[$$-409]* \-#,##0.00\ ;_-[$$-409]* "-"??_ ;_-@_ </formatCode>
                <ptCount val="3"/>
                <pt idx="0">
                  <v>2017056.463740571</v>
                </pt>
                <pt idx="1">
                  <v>1444739.664072947</v>
                </pt>
                <pt idx="2">
                  <v>1247666.419613845</v>
                </pt>
              </numCache>
            </numRef>
          </val>
        </ser>
        <ser>
          <idx val="2"/>
          <order val="2"/>
          <tx>
            <strRef>
              <f>Data!$F$1</f>
              <strCache>
                <ptCount val="1"/>
                <pt idx="0">
                  <v>fuelEU_penalty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(Data!$F$5,Data!$F$11,Data!$F$17)</f>
              <numCache>
                <formatCode xml:space="preserve">_-[$$-409]* #,##0.00_ ;_-[$$-409]* \-#,##0.00\ ;_-[$$-409]* "-"??_ ;_-@_ </formatCode>
                <ptCount val="3"/>
                <pt idx="0">
                  <v>5256584.378394235</v>
                </pt>
                <pt idx="1">
                  <v>2950016.732440314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114196704"/>
        <axId val="1114197064"/>
      </barChart>
      <catAx>
        <axId val="1114196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7064"/>
        <crosses val="autoZero"/>
        <auto val="1"/>
        <lblAlgn val="ctr"/>
        <lblOffset val="100"/>
        <noMultiLvlLbl val="0"/>
      </catAx>
      <valAx>
        <axId val="11141970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[$$-409]* #,##0.00_ ;_-[$$-409]* \-#,##0.00\ ;_-[$$-409]* &quot;-&quot;??_ ;_-@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67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2045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Data!$D$1</f>
              <strCache>
                <ptCount val="1"/>
                <pt idx="0">
                  <v>fuel_cost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(Data!$H$6,Data!$H$12,Data!$H$18)</f>
              <strCache>
                <ptCount val="3"/>
                <pt idx="0">
                  <v>BAU</v>
                </pt>
                <pt idx="1">
                  <v>LNG-MDO-VLSFO</v>
                </pt>
                <pt idx="2">
                  <v>BIODIESEL-MDO-VLSFO</v>
                </pt>
              </strCache>
            </strRef>
          </cat>
          <val>
            <numRef>
              <f>(Data!$D$6,Data!$D$12,Data!$D$18)</f>
              <numCache>
                <formatCode xml:space="preserve">_-[$$-409]* #,##0.00_ ;_-[$$-409]* \-#,##0.00\ ;_-[$$-409]* "-"??_ ;_-@_ </formatCode>
                <ptCount val="3"/>
                <pt idx="0">
                  <v>4739182.936318538</v>
                </pt>
                <pt idx="1">
                  <v>4748835.031629581</v>
                </pt>
                <pt idx="2">
                  <v>7937303.053645484</v>
                </pt>
              </numCache>
            </numRef>
          </val>
        </ser>
        <ser>
          <idx val="1"/>
          <order val="1"/>
          <tx>
            <strRef>
              <f>Data!$E$1</f>
              <strCache>
                <ptCount val="1"/>
                <pt idx="0">
                  <v>eu_ets_penalty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(Data!$E$6,Data!$E$12,Data!$E$18)</f>
              <numCache>
                <formatCode xml:space="preserve">_-[$$-409]* #,##0.00_ ;_-[$$-409]* \-#,##0.00\ ;_-[$$-409]* "-"??_ ;_-@_ </formatCode>
                <ptCount val="3"/>
                <pt idx="0">
                  <v>2017056.459913254</v>
                </pt>
                <pt idx="1">
                  <v>1444739.664361229</v>
                </pt>
                <pt idx="2">
                  <v>516289.6956385322</v>
                </pt>
              </numCache>
            </numRef>
          </val>
        </ser>
        <ser>
          <idx val="2"/>
          <order val="2"/>
          <tx>
            <strRef>
              <f>Data!$F$1</f>
              <strCache>
                <ptCount val="1"/>
                <pt idx="0">
                  <v>fuelEU_penalty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(Data!$F$6,Data!$F$12,Data!$F$18)</f>
              <numCache>
                <formatCode xml:space="preserve">_-[$$-409]* #,##0.00_ ;_-[$$-409]* \-#,##0.00\ ;_-[$$-409]* "-"??_ ;_-@_ </formatCode>
                <ptCount val="3"/>
                <pt idx="0">
                  <v>10432578.88346096</v>
                </pt>
                <pt idx="1">
                  <v>9162295.253375184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114196704"/>
        <axId val="1114197064"/>
      </barChart>
      <catAx>
        <axId val="1114196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7064"/>
        <crosses val="autoZero"/>
        <auto val="1"/>
        <lblAlgn val="ctr"/>
        <lblOffset val="100"/>
        <noMultiLvlLbl val="0"/>
      </catAx>
      <valAx>
        <axId val="11141970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[$$-409]* #,##0.00_ ;_-[$$-409]* \-#,##0.00\ ;_-[$$-409]* &quot;-&quot;??_ ;_-@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67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Data!$D$1</f>
              <strCache>
                <ptCount val="1"/>
                <pt idx="0">
                  <v>fuel_cost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(Data!$H$7,Data!$H$13,Data!$H$19)</f>
              <strCache>
                <ptCount val="3"/>
                <pt idx="0">
                  <v>BAU</v>
                </pt>
                <pt idx="1">
                  <v>LNG-MDO-VLSFO</v>
                </pt>
                <pt idx="2">
                  <v>BIODIESEL-MDO-VLSFO</v>
                </pt>
              </strCache>
            </strRef>
          </cat>
          <val>
            <numRef>
              <f>(Data!$D$7,Data!$D$13,Data!$D$19)</f>
              <numCache>
                <formatCode xml:space="preserve">_-[$$-409]* #,##0.00_ ;_-[$$-409]* \-#,##0.00\ ;_-[$$-409]* "-"??_ ;_-@_ </formatCode>
                <ptCount val="3"/>
                <pt idx="0">
                  <v>4739182.927440326</v>
                </pt>
                <pt idx="1">
                  <v>4748835.030971687</v>
                </pt>
                <pt idx="2">
                  <v>8817954.184370676</v>
                </pt>
              </numCache>
            </numRef>
          </val>
        </ser>
        <ser>
          <idx val="1"/>
          <order val="1"/>
          <tx>
            <strRef>
              <f>Data!$E$1</f>
              <strCache>
                <ptCount val="1"/>
                <pt idx="0">
                  <v>eu_ets_penalty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(Data!$E$7,Data!$E$13,Data!$E$19)</f>
              <numCache>
                <formatCode xml:space="preserve">_-[$$-409]* #,##0.00_ ;_-[$$-409]* \-#,##0.00\ ;_-[$$-409]* "-"??_ ;_-@_ </formatCode>
                <ptCount val="3"/>
                <pt idx="0">
                  <v>2017056.46362348</v>
                </pt>
                <pt idx="1">
                  <v>1444739.664049279</v>
                </pt>
                <pt idx="2">
                  <v>103030.6873872359</v>
                </pt>
              </numCache>
            </numRef>
          </val>
        </ser>
        <ser>
          <idx val="2"/>
          <order val="2"/>
          <tx>
            <strRef>
              <f>Data!$F$1</f>
              <strCache>
                <ptCount val="1"/>
                <pt idx="0">
                  <v>fuelEU_penalty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Lit>
              <ptCount val="3"/>
              <pt idx="0">
                <v>BAU</v>
              </pt>
              <pt idx="1">
                <v>LNG-MDO-VLSFO</v>
              </pt>
              <pt idx="2">
                <v>BIODIESEL-MDO-VLSFO</v>
              </pt>
            </strLit>
          </cat>
          <val>
            <numRef>
              <f>(Data!$F$7,Data!$F$13,Data!$F$19)</f>
              <numCache>
                <formatCode xml:space="preserve">_-[$$-409]* #,##0.00_ ;_-[$$-409]* \-#,##0.00\ ;_-[$$-409]* "-"??_ ;_-@_ </formatCode>
                <ptCount val="3"/>
                <pt idx="0">
                  <v>13437995.04781974</v>
                </pt>
                <pt idx="1">
                  <v>12769424.71561901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114196704"/>
        <axId val="1114197064"/>
      </barChart>
      <catAx>
        <axId val="1114196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7064"/>
        <crosses val="autoZero"/>
        <auto val="1"/>
        <lblAlgn val="ctr"/>
        <lblOffset val="100"/>
        <noMultiLvlLbl val="0"/>
      </catAx>
      <valAx>
        <axId val="11141970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[$$-409]* #,##0.00_ ;_-[$$-409]* \-#,##0.00\ ;_-[$$-409]* &quot;-&quot;??_ ;_-@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41967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8</col>
      <colOff>243840</colOff>
      <row>25</row>
      <rowOff>7620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251460</colOff>
      <row>0</row>
      <rowOff>0</rowOff>
    </from>
    <to>
      <col>19</col>
      <colOff>121920</colOff>
      <row>25</row>
      <rowOff>7620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</colOff>
      <row>4</row>
      <rowOff>7620</rowOff>
    </from>
    <to>
      <col>8</col>
      <colOff>7620</colOff>
      <row>26</row>
      <rowOff>7620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4</row>
      <rowOff>7620</rowOff>
    </from>
    <to>
      <col>8</col>
      <colOff>7620</colOff>
      <row>26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</colOff>
      <row>4</row>
      <rowOff>7620</rowOff>
    </from>
    <to>
      <col>8</col>
      <colOff>7620</colOff>
      <row>26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</colOff>
      <row>4</row>
      <rowOff>7620</rowOff>
    </from>
    <to>
      <col>8</col>
      <colOff>0</colOff>
      <row>26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</colOff>
      <row>4</row>
      <rowOff>15240</rowOff>
    </from>
    <to>
      <col>8</col>
      <colOff>0</colOff>
      <row>26</row>
      <rowOff>7620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</colOff>
      <row>4</row>
      <rowOff>7620</rowOff>
    </from>
    <to>
      <col>8</col>
      <colOff>0</colOff>
      <row>26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data" displayName="data" ref="A1:H19" tableType="queryTable" headerRowCount="1" totalsRowShown="0">
  <autoFilter ref="A1:H19"/>
  <tableColumns count="8">
    <tableColumn id="1" uniqueName="1" name="year" queryTableFieldId="1"/>
    <tableColumn id="2" uniqueName="2" name="CO2_price" queryTableFieldId="2"/>
    <tableColumn id="3" uniqueName="3" name="total_cost" queryTableFieldId="3" dataDxfId="3"/>
    <tableColumn id="4" uniqueName="4" name="fuel_cost" queryTableFieldId="4" dataDxfId="2"/>
    <tableColumn id="5" uniqueName="5" name="eu_ets_penalty" queryTableFieldId="5" dataDxfId="1"/>
    <tableColumn id="6" uniqueName="6" name="fuelEU_penalty" queryTableFieldId="6" dataDxfId="0"/>
    <tableColumn id="7" uniqueName="7" name="eu_ets_allowances" queryTableFieldId="7"/>
    <tableColumn id="8" uniqueName="8" name="scenario" queryTableFieldId="8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showGridLines="0" tabSelected="1" workbookViewId="0">
      <selection activeCell="R28" sqref="R28"/>
    </sheetView>
  </sheetViews>
  <sheetFormatPr baseColWidth="8" defaultRowHeight="14.4"/>
  <cols>
    <col width="6.88671875" bestFit="1" customWidth="1" style="1" min="1" max="1"/>
    <col width="11.77734375" bestFit="1" customWidth="1" style="1" min="2" max="2"/>
    <col width="12" bestFit="1" customWidth="1" style="1" min="3" max="3"/>
    <col width="16" bestFit="1" customWidth="1" style="1" min="4" max="4"/>
    <col width="16.44140625" bestFit="1" customWidth="1" style="1" min="5" max="5"/>
    <col width="14" bestFit="1" customWidth="1" style="1" min="6" max="6"/>
    <col width="10.21875" bestFit="1" customWidth="1" style="1" min="7" max="7"/>
    <col width="14.88671875" bestFit="1" customWidth="1" style="1" min="8" max="8"/>
  </cols>
  <sheetData/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9"/>
  <sheetViews>
    <sheetView workbookViewId="0">
      <selection activeCell="G20" sqref="G20"/>
    </sheetView>
  </sheetViews>
  <sheetFormatPr baseColWidth="8" defaultRowHeight="14.4"/>
  <cols>
    <col width="6.88671875" bestFit="1" customWidth="1" style="1" min="1" max="1"/>
    <col width="11.77734375" bestFit="1" customWidth="1" style="1" min="2" max="2"/>
    <col width="14.6640625" bestFit="1" customWidth="1" style="1" min="3" max="3"/>
    <col width="13.6640625" bestFit="1" customWidth="1" style="1" min="4" max="4"/>
    <col width="16.44140625" bestFit="1" customWidth="1" style="1" min="5" max="6"/>
    <col width="19.109375" bestFit="1" customWidth="1" style="1" min="7" max="7"/>
    <col width="25.77734375" bestFit="1" customWidth="1" style="1" min="8" max="8"/>
  </cols>
  <sheetData>
    <row r="1">
      <c r="A1" t="inlineStr">
        <is>
          <t>year</t>
        </is>
      </c>
      <c r="B1" t="inlineStr">
        <is>
          <t>CO2_price</t>
        </is>
      </c>
      <c r="C1" t="inlineStr">
        <is>
          <t>total_cost</t>
        </is>
      </c>
      <c r="D1" t="inlineStr">
        <is>
          <t>fuel_cost</t>
        </is>
      </c>
      <c r="E1" t="inlineStr">
        <is>
          <t>eu_ets_penalty</t>
        </is>
      </c>
      <c r="F1" t="inlineStr">
        <is>
          <t>fuelEU_penalty</t>
        </is>
      </c>
      <c r="G1" t="inlineStr">
        <is>
          <t>eu_ets_allowances</t>
        </is>
      </c>
      <c r="H1" t="inlineStr">
        <is>
          <t>scenario</t>
        </is>
      </c>
    </row>
    <row r="2">
      <c r="A2" t="n">
        <v>2025</v>
      </c>
      <c r="B2" t="n">
        <v>90</v>
      </c>
      <c r="C2" t="n">
        <v>6606578</v>
      </c>
      <c r="D2" t="n">
        <v>4803434</v>
      </c>
      <c r="E2" t="n">
        <v>1388619</v>
      </c>
      <c r="F2" t="n">
        <v>414525</v>
      </c>
      <c r="G2" t="n">
        <v>22042</v>
      </c>
      <c r="H2" t="inlineStr">
        <is>
          <t>BAU</t>
        </is>
      </c>
    </row>
    <row r="3">
      <c r="A3" t="n">
        <v>2030</v>
      </c>
      <c r="B3" t="n">
        <v>90</v>
      </c>
      <c r="C3" t="n">
        <v>7843435</v>
      </c>
      <c r="D3" t="n">
        <v>4750500</v>
      </c>
      <c r="E3" t="n">
        <v>2010539</v>
      </c>
      <c r="F3" t="n">
        <v>1082395</v>
      </c>
      <c r="G3" t="n">
        <v>22339</v>
      </c>
      <c r="H3" t="inlineStr">
        <is>
          <t>BAU</t>
        </is>
      </c>
    </row>
    <row r="4">
      <c r="A4" t="n">
        <v>2035</v>
      </c>
      <c r="B4" t="n">
        <v>90</v>
      </c>
      <c r="C4" t="n">
        <v>9263790</v>
      </c>
      <c r="D4" t="n">
        <v>4753168</v>
      </c>
      <c r="E4" t="n">
        <v>2009003</v>
      </c>
      <c r="F4" t="n">
        <v>2501620</v>
      </c>
      <c r="G4" t="n">
        <v>22322</v>
      </c>
      <c r="H4" t="inlineStr">
        <is>
          <t>BAU</t>
        </is>
      </c>
    </row>
    <row r="5">
      <c r="A5" t="n">
        <v>2040</v>
      </c>
      <c r="B5" t="n">
        <v>90</v>
      </c>
      <c r="C5" t="n">
        <v>12022902</v>
      </c>
      <c r="D5" t="n">
        <v>4762945</v>
      </c>
      <c r="E5" t="n">
        <v>2003372</v>
      </c>
      <c r="F5" t="n">
        <v>5256584</v>
      </c>
      <c r="G5" t="n">
        <v>22260</v>
      </c>
      <c r="H5" t="inlineStr">
        <is>
          <t>BAU</t>
        </is>
      </c>
    </row>
    <row r="6">
      <c r="A6" t="n">
        <v>2045</v>
      </c>
      <c r="B6" t="n">
        <v>90</v>
      </c>
      <c r="C6" t="n">
        <v>17198059</v>
      </c>
      <c r="D6" t="n">
        <v>4760972</v>
      </c>
      <c r="E6" t="n">
        <v>2004508</v>
      </c>
      <c r="F6" t="n">
        <v>10432579</v>
      </c>
      <c r="G6" t="n">
        <v>22272</v>
      </c>
      <c r="H6" t="inlineStr">
        <is>
          <t>BAU</t>
        </is>
      </c>
    </row>
    <row r="7">
      <c r="A7" t="n">
        <v>2050</v>
      </c>
      <c r="B7" t="n">
        <v>90</v>
      </c>
      <c r="C7" t="n">
        <v>20194459</v>
      </c>
      <c r="D7" t="n">
        <v>4739712</v>
      </c>
      <c r="E7" t="n">
        <v>2016752</v>
      </c>
      <c r="F7" t="n">
        <v>13437995</v>
      </c>
      <c r="G7" t="n">
        <v>22408</v>
      </c>
      <c r="H7" t="inlineStr">
        <is>
          <t>BAU</t>
        </is>
      </c>
    </row>
    <row r="8">
      <c r="A8" t="n">
        <v>2025</v>
      </c>
      <c r="B8" t="n">
        <v>90</v>
      </c>
      <c r="C8" t="n">
        <v>5766022</v>
      </c>
      <c r="D8" t="n">
        <v>4752254</v>
      </c>
      <c r="E8" t="n">
        <v>1013768</v>
      </c>
      <c r="F8" t="n">
        <v>0</v>
      </c>
      <c r="G8" t="n">
        <v>16092</v>
      </c>
      <c r="H8" t="inlineStr">
        <is>
          <t>LNG-MDO-VLSFO</t>
        </is>
      </c>
    </row>
    <row r="9">
      <c r="A9" t="n">
        <v>2030</v>
      </c>
      <c r="B9" t="n">
        <v>90</v>
      </c>
      <c r="C9" t="n">
        <v>6194562</v>
      </c>
      <c r="D9" t="n">
        <v>4748818</v>
      </c>
      <c r="E9" t="n">
        <v>1445744</v>
      </c>
      <c r="F9" t="n">
        <v>0</v>
      </c>
      <c r="G9" t="n">
        <v>16064</v>
      </c>
      <c r="H9" t="inlineStr">
        <is>
          <t>LNG-MDO-VLSFO</t>
        </is>
      </c>
    </row>
    <row r="10">
      <c r="A10" t="n">
        <v>2035</v>
      </c>
      <c r="B10" t="n">
        <v>90</v>
      </c>
      <c r="C10" t="n">
        <v>6193917</v>
      </c>
      <c r="D10" t="n">
        <v>4748829</v>
      </c>
      <c r="E10" t="n">
        <v>1445088</v>
      </c>
      <c r="F10" t="n">
        <v>0</v>
      </c>
      <c r="G10" t="n">
        <v>16057</v>
      </c>
      <c r="H10" t="inlineStr">
        <is>
          <t>LNG-MDO-VLSFO</t>
        </is>
      </c>
    </row>
    <row r="11">
      <c r="A11" t="n">
        <v>2040</v>
      </c>
      <c r="B11" t="n">
        <v>90</v>
      </c>
      <c r="C11" t="n">
        <v>9143690</v>
      </c>
      <c r="D11" t="n">
        <v>4748835</v>
      </c>
      <c r="E11" t="n">
        <v>1444754</v>
      </c>
      <c r="F11" t="n">
        <v>2950101</v>
      </c>
      <c r="G11" t="n">
        <v>16053</v>
      </c>
      <c r="H11" t="inlineStr">
        <is>
          <t>LNG-MDO-VLSFO</t>
        </is>
      </c>
    </row>
    <row r="12">
      <c r="A12" t="n">
        <v>2045</v>
      </c>
      <c r="B12" t="n">
        <v>90</v>
      </c>
      <c r="C12" t="n">
        <v>15360311</v>
      </c>
      <c r="D12" t="n">
        <v>4750179</v>
      </c>
      <c r="E12" t="n">
        <v>1445469</v>
      </c>
      <c r="F12" t="n">
        <v>9164663</v>
      </c>
      <c r="G12" t="n">
        <v>16061</v>
      </c>
      <c r="H12" t="inlineStr">
        <is>
          <t>LNG-MDO-VLSFO</t>
        </is>
      </c>
    </row>
    <row r="13">
      <c r="A13" t="n">
        <v>2050</v>
      </c>
      <c r="B13" t="n">
        <v>90</v>
      </c>
      <c r="C13" t="n">
        <v>18963003</v>
      </c>
      <c r="D13" t="n">
        <v>4748835</v>
      </c>
      <c r="E13" t="n">
        <v>1444741</v>
      </c>
      <c r="F13" t="n">
        <v>12769427</v>
      </c>
      <c r="G13" t="n">
        <v>16053</v>
      </c>
      <c r="H13" t="inlineStr">
        <is>
          <t>LNG-MDO-VLSFO</t>
        </is>
      </c>
    </row>
    <row r="14">
      <c r="A14" t="n">
        <v>2025</v>
      </c>
      <c r="B14" t="n">
        <v>90</v>
      </c>
      <c r="C14" t="n">
        <v>6791995</v>
      </c>
      <c r="D14" t="n">
        <v>5423263</v>
      </c>
      <c r="E14" t="n">
        <v>1368732</v>
      </c>
      <c r="F14" t="n">
        <v>0</v>
      </c>
      <c r="G14" t="n">
        <v>21726</v>
      </c>
      <c r="H14" t="inlineStr">
        <is>
          <t>VLSFO-MDO-BIO-DIESEL</t>
        </is>
      </c>
    </row>
    <row r="15">
      <c r="A15" t="n">
        <v>2030</v>
      </c>
      <c r="B15" t="n">
        <v>90</v>
      </c>
      <c r="C15" t="n">
        <v>6938179</v>
      </c>
      <c r="D15" t="n">
        <v>5081818</v>
      </c>
      <c r="E15" t="n">
        <v>1856361</v>
      </c>
      <c r="F15" t="n">
        <v>0</v>
      </c>
      <c r="G15" t="n">
        <v>20626</v>
      </c>
      <c r="H15" t="inlineStr">
        <is>
          <t>VLSFO-MDO-BIO-DIESEL</t>
        </is>
      </c>
    </row>
    <row r="16">
      <c r="A16" t="n">
        <v>2035</v>
      </c>
      <c r="B16" t="n">
        <v>90</v>
      </c>
      <c r="C16" t="n">
        <v>7178983</v>
      </c>
      <c r="D16" t="n">
        <v>5531609</v>
      </c>
      <c r="E16" t="n">
        <v>1647374</v>
      </c>
      <c r="F16" t="n">
        <v>0</v>
      </c>
      <c r="G16" t="n">
        <v>18304</v>
      </c>
      <c r="H16" t="inlineStr">
        <is>
          <t>VLSFO-MDO-BIO-DIESEL</t>
        </is>
      </c>
    </row>
    <row r="17">
      <c r="A17" t="n">
        <v>2040</v>
      </c>
      <c r="B17" t="n">
        <v>90</v>
      </c>
      <c r="C17" t="n">
        <v>7626670</v>
      </c>
      <c r="D17" t="n">
        <v>6379232</v>
      </c>
      <c r="E17" t="n">
        <v>1247438</v>
      </c>
      <c r="F17" t="n">
        <v>0</v>
      </c>
      <c r="G17" t="n">
        <v>13860</v>
      </c>
      <c r="H17" t="inlineStr">
        <is>
          <t>VLSFO-MDO-BIO-DIESEL</t>
        </is>
      </c>
    </row>
    <row r="18">
      <c r="A18" t="n">
        <v>2045</v>
      </c>
      <c r="B18" t="n">
        <v>90</v>
      </c>
      <c r="C18" t="n">
        <v>8453679</v>
      </c>
      <c r="D18" t="n">
        <v>7937389</v>
      </c>
      <c r="E18" t="n">
        <v>516290</v>
      </c>
      <c r="F18" t="n">
        <v>0</v>
      </c>
      <c r="G18" t="n">
        <v>5737</v>
      </c>
      <c r="H18" t="inlineStr">
        <is>
          <t>VLSFO-MDO-BIO-DIESEL</t>
        </is>
      </c>
    </row>
    <row r="19">
      <c r="A19" t="n">
        <v>2050</v>
      </c>
      <c r="B19" t="n">
        <v>90</v>
      </c>
      <c r="C19" t="n">
        <v>8921593</v>
      </c>
      <c r="D19" t="n">
        <v>8818556</v>
      </c>
      <c r="E19" t="n">
        <v>103037</v>
      </c>
      <c r="F19" t="n">
        <v>0</v>
      </c>
      <c r="G19" t="n">
        <v>1145</v>
      </c>
      <c r="H19" t="inlineStr">
        <is>
          <t>VLSFO-MDO-BIO-DIESEL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showGridLines="0" workbookViewId="0">
      <selection activeCell="K19" sqref="K19"/>
    </sheetView>
  </sheetViews>
  <sheetFormatPr baseColWidth="8" defaultRowHeight="14.4"/>
  <cols>
    <col width="5" bestFit="1" customWidth="1" style="1" min="1" max="1"/>
    <col width="9.5546875" bestFit="1" customWidth="1" style="1" min="2" max="2"/>
    <col width="12" bestFit="1" customWidth="1" style="1" min="3" max="4"/>
    <col width="14" bestFit="1" customWidth="1" style="1" min="5" max="6"/>
    <col width="16.88671875" bestFit="1" customWidth="1" style="1" min="7" max="7"/>
    <col width="20.44140625" bestFit="1" customWidth="1" style="1" min="8" max="8"/>
  </cols>
  <sheetData>
    <row r="1">
      <c r="A1" s="2" t="inlineStr">
        <is>
          <t>year</t>
        </is>
      </c>
      <c r="B1" s="2" t="inlineStr">
        <is>
          <t>CO2_price</t>
        </is>
      </c>
      <c r="C1" s="2" t="inlineStr">
        <is>
          <t>total_cost</t>
        </is>
      </c>
      <c r="D1" s="2" t="inlineStr">
        <is>
          <t>fuel_cost</t>
        </is>
      </c>
      <c r="E1" s="2" t="inlineStr">
        <is>
          <t>eu_ets_penalty</t>
        </is>
      </c>
      <c r="F1" s="2" t="inlineStr">
        <is>
          <t>fuelEU_penalty</t>
        </is>
      </c>
      <c r="G1" s="2" t="inlineStr">
        <is>
          <t>eu_ets_allowances</t>
        </is>
      </c>
      <c r="H1" s="2" t="inlineStr">
        <is>
          <t>scenario</t>
        </is>
      </c>
    </row>
    <row r="2">
      <c r="A2" s="4" t="n">
        <v>2025</v>
      </c>
      <c r="B2" s="4" t="n">
        <v>90</v>
      </c>
      <c r="C2" s="4" t="n">
        <v>6600569.73509177</v>
      </c>
      <c r="D2" s="4" t="n">
        <v>4797691.360479586</v>
      </c>
      <c r="E2" s="4" t="n">
        <v>1388353.37206065</v>
      </c>
      <c r="F2" s="4" t="n">
        <v>414525.0025515339</v>
      </c>
      <c r="G2" s="4" t="n">
        <v>22037.3551120738</v>
      </c>
      <c r="H2" s="4" t="inlineStr">
        <is>
          <t>BAU</t>
        </is>
      </c>
    </row>
    <row r="3">
      <c r="A3" s="6" t="n">
        <v>2025</v>
      </c>
      <c r="B3" s="6" t="n">
        <v>90</v>
      </c>
      <c r="C3" s="6" t="n">
        <v>5760152.795873513</v>
      </c>
      <c r="D3" s="6" t="n">
        <v>4748835.030984402</v>
      </c>
      <c r="E3" s="6" t="n">
        <v>1011317.764889111</v>
      </c>
      <c r="F3" s="6" t="n">
        <v>0</v>
      </c>
      <c r="G3" s="6" t="n">
        <v>16052.66293474779</v>
      </c>
      <c r="H3" s="6" t="inlineStr">
        <is>
          <t>LNG-MDO-VLSFO</t>
        </is>
      </c>
    </row>
    <row r="4">
      <c r="A4" s="4" t="n">
        <v>2025</v>
      </c>
      <c r="B4" s="4" t="n">
        <v>90</v>
      </c>
      <c r="C4" s="4" t="n">
        <v>6790698.327840942</v>
      </c>
      <c r="D4" s="4" t="n">
        <v>5421935.334783133</v>
      </c>
      <c r="E4" s="4" t="n">
        <v>1368762.993057809</v>
      </c>
      <c r="F4" s="4" t="n">
        <v>0</v>
      </c>
      <c r="G4" s="4" t="n">
        <v>21726.39671520332</v>
      </c>
      <c r="H4" s="4" t="inlineStr">
        <is>
          <t>BIODIESEL-MDO-VLSFO</t>
        </is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showGridLines="0" workbookViewId="0">
      <selection activeCell="L14" sqref="L14"/>
    </sheetView>
  </sheetViews>
  <sheetFormatPr baseColWidth="8" defaultRowHeight="14.4"/>
  <cols>
    <col width="5" bestFit="1" customWidth="1" style="1" min="1" max="1"/>
    <col width="9.5546875" bestFit="1" customWidth="1" style="1" min="2" max="2"/>
    <col width="12" bestFit="1" customWidth="1" style="1" min="3" max="4"/>
    <col width="14" bestFit="1" customWidth="1" style="1" min="5" max="6"/>
    <col width="16.88671875" bestFit="1" customWidth="1" style="1" min="7" max="7"/>
    <col width="20.44140625" bestFit="1" customWidth="1" style="1" min="8" max="8"/>
  </cols>
  <sheetData>
    <row r="1">
      <c r="A1" s="2" t="inlineStr">
        <is>
          <t>year</t>
        </is>
      </c>
      <c r="B1" s="2" t="inlineStr">
        <is>
          <t>CO2_price</t>
        </is>
      </c>
      <c r="C1" s="2" t="inlineStr">
        <is>
          <t>total_cost</t>
        </is>
      </c>
      <c r="D1" s="2" t="inlineStr">
        <is>
          <t>fuel_cost</t>
        </is>
      </c>
      <c r="E1" s="2" t="inlineStr">
        <is>
          <t>eu_ets_penalty</t>
        </is>
      </c>
      <c r="F1" s="2" t="inlineStr">
        <is>
          <t>fuelEU_penalty</t>
        </is>
      </c>
      <c r="G1" s="2" t="inlineStr">
        <is>
          <t>eu_ets_allowances</t>
        </is>
      </c>
      <c r="H1" s="2" t="inlineStr">
        <is>
          <t>scenario</t>
        </is>
      </c>
    </row>
    <row r="2">
      <c r="A2" s="4" t="n">
        <v>2030</v>
      </c>
      <c r="B2" s="4" t="n">
        <v>90</v>
      </c>
      <c r="C2" s="4" t="n">
        <v>7838634.652419616</v>
      </c>
      <c r="D2" s="4" t="n">
        <v>4739182.92746645</v>
      </c>
      <c r="E2" s="4" t="n">
        <v>2017056.463616072</v>
      </c>
      <c r="F2" s="4" t="n">
        <v>1082395.261337093</v>
      </c>
      <c r="G2" s="4" t="n">
        <v>22411.73848462302</v>
      </c>
      <c r="H2" s="4" t="inlineStr">
        <is>
          <t>BAU</t>
        </is>
      </c>
    </row>
    <row r="3">
      <c r="A3" s="6" t="n">
        <v>2030</v>
      </c>
      <c r="B3" s="6" t="n">
        <v>90</v>
      </c>
      <c r="C3" s="6" t="n">
        <v>6193574.695162648</v>
      </c>
      <c r="D3" s="6" t="n">
        <v>4748835.030965311</v>
      </c>
      <c r="E3" s="6" t="n">
        <v>1444739.664197336</v>
      </c>
      <c r="F3" s="6" t="n">
        <v>0</v>
      </c>
      <c r="G3" s="6" t="n">
        <v>16052.66293552596</v>
      </c>
      <c r="H3" s="6" t="inlineStr">
        <is>
          <t>LNG-MDO-VLSFO</t>
        </is>
      </c>
    </row>
    <row r="4">
      <c r="A4" s="4" t="n">
        <v>2030</v>
      </c>
      <c r="B4" s="4" t="n">
        <v>90</v>
      </c>
      <c r="C4" s="4" t="n">
        <v>6937979.106236115</v>
      </c>
      <c r="D4" s="4" t="n">
        <v>5081613.357556663</v>
      </c>
      <c r="E4" s="4" t="n">
        <v>1856365.748679452</v>
      </c>
      <c r="F4" s="4" t="n">
        <v>0</v>
      </c>
      <c r="G4" s="4" t="n">
        <v>20626.28609643835</v>
      </c>
      <c r="H4" s="4" t="inlineStr">
        <is>
          <t>BIODIESEL-MDO-VLSFO</t>
        </is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showGridLines="0" workbookViewId="0">
      <selection activeCell="L25" sqref="L25"/>
    </sheetView>
  </sheetViews>
  <sheetFormatPr baseColWidth="8" defaultRowHeight="14.4"/>
  <cols>
    <col width="5" bestFit="1" customWidth="1" style="1" min="1" max="1"/>
    <col width="9.5546875" bestFit="1" customWidth="1" style="1" min="2" max="2"/>
    <col width="12" bestFit="1" customWidth="1" style="1" min="3" max="4"/>
    <col width="14" bestFit="1" customWidth="1" style="1" min="5" max="6"/>
    <col width="16.88671875" bestFit="1" customWidth="1" style="1" min="7" max="7"/>
    <col width="20.44140625" bestFit="1" customWidth="1" style="1" min="8" max="8"/>
  </cols>
  <sheetData>
    <row r="1">
      <c r="A1" s="2" t="inlineStr">
        <is>
          <t>year</t>
        </is>
      </c>
      <c r="B1" s="2" t="inlineStr">
        <is>
          <t>CO2_price</t>
        </is>
      </c>
      <c r="C1" s="2" t="inlineStr">
        <is>
          <t>total_cost</t>
        </is>
      </c>
      <c r="D1" s="2" t="inlineStr">
        <is>
          <t>fuel_cost</t>
        </is>
      </c>
      <c r="E1" s="2" t="inlineStr">
        <is>
          <t>eu_ets_penalty</t>
        </is>
      </c>
      <c r="F1" s="2" t="inlineStr">
        <is>
          <t>fuelEU_penalty</t>
        </is>
      </c>
      <c r="G1" s="2" t="inlineStr">
        <is>
          <t>eu_ets_allowances</t>
        </is>
      </c>
      <c r="H1" s="2" t="inlineStr">
        <is>
          <t>scenario</t>
        </is>
      </c>
    </row>
    <row r="2">
      <c r="A2" s="4" t="n">
        <v>2035</v>
      </c>
      <c r="B2" s="4" t="n">
        <v>90</v>
      </c>
      <c r="C2" s="4" t="n">
        <v>9257858.952214772</v>
      </c>
      <c r="D2" s="4" t="n">
        <v>4739182.927580598</v>
      </c>
      <c r="E2" s="4" t="n">
        <v>2017056.463490842</v>
      </c>
      <c r="F2" s="4" t="n">
        <v>2501619.561143332</v>
      </c>
      <c r="G2" s="4" t="n">
        <v>22411.73848323158</v>
      </c>
      <c r="H2" s="4" t="inlineStr">
        <is>
          <t>BAU</t>
        </is>
      </c>
    </row>
    <row r="3">
      <c r="A3" s="6" t="n">
        <v>2035</v>
      </c>
      <c r="B3" s="6" t="n">
        <v>90</v>
      </c>
      <c r="C3" s="6" t="n">
        <v>6193574.694963716</v>
      </c>
      <c r="D3" s="6" t="n">
        <v>4748835.030600247</v>
      </c>
      <c r="E3" s="6" t="n">
        <v>1444739.664363469</v>
      </c>
      <c r="F3" s="6" t="n">
        <v>0</v>
      </c>
      <c r="G3" s="6" t="n">
        <v>16052.66293737188</v>
      </c>
      <c r="H3" s="6" t="inlineStr">
        <is>
          <t>LNG-MDO-VLSFO</t>
        </is>
      </c>
    </row>
    <row r="4">
      <c r="A4" s="4" t="n">
        <v>2035</v>
      </c>
      <c r="B4" s="4" t="n">
        <v>90</v>
      </c>
      <c r="C4" s="4" t="n">
        <v>7174243.285112836</v>
      </c>
      <c r="D4" s="4" t="n">
        <v>5526777.719705572</v>
      </c>
      <c r="E4" s="4" t="n">
        <v>1647465.565252325</v>
      </c>
      <c r="F4" s="4" t="n">
        <v>0</v>
      </c>
      <c r="G4" s="4" t="n">
        <v>18305.17294724805</v>
      </c>
      <c r="H4" s="4" t="inlineStr">
        <is>
          <t>BIODIESEL-MDO-VLSFO</t>
        </is>
      </c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showGridLines="0" workbookViewId="0">
      <selection activeCell="K26" sqref="K26"/>
    </sheetView>
  </sheetViews>
  <sheetFormatPr baseColWidth="8" defaultRowHeight="14.4"/>
  <cols>
    <col width="5" bestFit="1" customWidth="1" style="1" min="1" max="1"/>
    <col width="9.5546875" bestFit="1" customWidth="1" style="1" min="2" max="2"/>
    <col width="12" bestFit="1" customWidth="1" style="1" min="3" max="4"/>
    <col width="14" bestFit="1" customWidth="1" style="1" min="5" max="6"/>
    <col width="16.88671875" bestFit="1" customWidth="1" style="1" min="7" max="7"/>
    <col width="20.44140625" bestFit="1" customWidth="1" style="1" min="8" max="8"/>
  </cols>
  <sheetData>
    <row r="1">
      <c r="A1" s="2" t="inlineStr">
        <is>
          <t>year</t>
        </is>
      </c>
      <c r="B1" s="2" t="inlineStr">
        <is>
          <t>CO2_price</t>
        </is>
      </c>
      <c r="C1" s="2" t="inlineStr">
        <is>
          <t>total_cost</t>
        </is>
      </c>
      <c r="D1" s="2" t="inlineStr">
        <is>
          <t>fuel_cost</t>
        </is>
      </c>
      <c r="E1" s="2" t="inlineStr">
        <is>
          <t>eu_ets_penalty</t>
        </is>
      </c>
      <c r="F1" s="2" t="inlineStr">
        <is>
          <t>fuelEU_penalty</t>
        </is>
      </c>
      <c r="G1" s="2" t="inlineStr">
        <is>
          <t>eu_ets_allowances</t>
        </is>
      </c>
      <c r="H1" s="2" t="inlineStr">
        <is>
          <t>scenario</t>
        </is>
      </c>
    </row>
    <row r="2">
      <c r="A2" s="4" t="n">
        <v>2040</v>
      </c>
      <c r="B2" s="4" t="n">
        <v>90</v>
      </c>
      <c r="C2" s="4" t="n">
        <v>12012823.76934679</v>
      </c>
      <c r="D2" s="4" t="n">
        <v>4739182.927211988</v>
      </c>
      <c r="E2" s="4" t="n">
        <v>2017056.463740571</v>
      </c>
      <c r="F2" s="4" t="n">
        <v>5256584.378394235</v>
      </c>
      <c r="G2" s="4" t="n">
        <v>22411.73848600635</v>
      </c>
      <c r="H2" s="4" t="inlineStr">
        <is>
          <t>BAU</t>
        </is>
      </c>
    </row>
    <row r="3">
      <c r="A3" s="6" t="n">
        <v>2040</v>
      </c>
      <c r="B3" s="6" t="n">
        <v>90</v>
      </c>
      <c r="C3" s="6" t="n">
        <v>9143591.427536648</v>
      </c>
      <c r="D3" s="6" t="n">
        <v>4748835.031023388</v>
      </c>
      <c r="E3" s="6" t="n">
        <v>1444739.664072947</v>
      </c>
      <c r="F3" s="6" t="n">
        <v>2950016.732440314</v>
      </c>
      <c r="G3" s="6" t="n">
        <v>16052.66293414385</v>
      </c>
      <c r="H3" s="6" t="inlineStr">
        <is>
          <t>LNG-MDO-VLSFO</t>
        </is>
      </c>
    </row>
    <row r="4">
      <c r="A4" s="4" t="n">
        <v>2040</v>
      </c>
      <c r="B4" s="4" t="n">
        <v>90</v>
      </c>
      <c r="C4" s="4" t="n">
        <v>7626412.427428922</v>
      </c>
      <c r="D4" s="4" t="n">
        <v>6378746.0076178</v>
      </c>
      <c r="E4" s="4" t="n">
        <v>1247666.419613845</v>
      </c>
      <c r="F4" s="4" t="n">
        <v>0</v>
      </c>
      <c r="G4" s="4" t="n">
        <v>13862.96021793162</v>
      </c>
      <c r="H4" s="4" t="inlineStr">
        <is>
          <t>BIODIESEL-MDO-VLSFO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showGridLines="0" workbookViewId="0">
      <selection activeCell="J23" sqref="J23"/>
    </sheetView>
  </sheetViews>
  <sheetFormatPr baseColWidth="8" defaultRowHeight="14.4"/>
  <cols>
    <col width="5" bestFit="1" customWidth="1" style="1" min="1" max="1"/>
    <col width="9.5546875" bestFit="1" customWidth="1" style="1" min="2" max="2"/>
    <col width="12" bestFit="1" customWidth="1" style="1" min="3" max="4"/>
    <col width="14" bestFit="1" customWidth="1" style="1" min="5" max="6"/>
    <col width="16.88671875" bestFit="1" customWidth="1" style="1" min="7" max="7"/>
    <col width="20.44140625" bestFit="1" customWidth="1" style="1" min="8" max="8"/>
  </cols>
  <sheetData>
    <row r="1">
      <c r="A1" s="2" t="inlineStr">
        <is>
          <t>year</t>
        </is>
      </c>
      <c r="B1" s="2" t="inlineStr">
        <is>
          <t>CO2_price</t>
        </is>
      </c>
      <c r="C1" s="2" t="inlineStr">
        <is>
          <t>total_cost</t>
        </is>
      </c>
      <c r="D1" s="2" t="inlineStr">
        <is>
          <t>fuel_cost</t>
        </is>
      </c>
      <c r="E1" s="2" t="inlineStr">
        <is>
          <t>eu_ets_penalty</t>
        </is>
      </c>
      <c r="F1" s="2" t="inlineStr">
        <is>
          <t>fuelEU_penalty</t>
        </is>
      </c>
      <c r="G1" s="2" t="inlineStr">
        <is>
          <t>eu_ets_allowances</t>
        </is>
      </c>
      <c r="H1" s="2" t="inlineStr">
        <is>
          <t>scenario</t>
        </is>
      </c>
    </row>
    <row r="2">
      <c r="A2" s="4" t="n">
        <v>2045</v>
      </c>
      <c r="B2" s="4" t="n">
        <v>90</v>
      </c>
      <c r="C2" s="4" t="n">
        <v>17188818.27969275</v>
      </c>
      <c r="D2" s="4" t="n">
        <v>4739182.936318538</v>
      </c>
      <c r="E2" s="4" t="n">
        <v>2017056.459913254</v>
      </c>
      <c r="F2" s="4" t="n">
        <v>10432578.88346096</v>
      </c>
      <c r="G2" s="4" t="n">
        <v>22411.7384434806</v>
      </c>
      <c r="H2" s="4" t="inlineStr">
        <is>
          <t>BAU</t>
        </is>
      </c>
    </row>
    <row r="3">
      <c r="A3" s="6" t="n">
        <v>2045</v>
      </c>
      <c r="B3" s="6" t="n">
        <v>90</v>
      </c>
      <c r="C3" s="6" t="n">
        <v>15355869.94936599</v>
      </c>
      <c r="D3" s="6" t="n">
        <v>4748835.031629581</v>
      </c>
      <c r="E3" s="6" t="n">
        <v>1444739.664361229</v>
      </c>
      <c r="F3" s="6" t="n">
        <v>9162295.253375184</v>
      </c>
      <c r="G3" s="6" t="n">
        <v>16052.66293734699</v>
      </c>
      <c r="H3" s="6" t="inlineStr">
        <is>
          <t>LNG-MDO-VLSFO</t>
        </is>
      </c>
    </row>
    <row r="4">
      <c r="A4" s="4" t="n">
        <v>2045</v>
      </c>
      <c r="B4" s="4" t="n">
        <v>90</v>
      </c>
      <c r="C4" s="4" t="n">
        <v>8453592.749284016</v>
      </c>
      <c r="D4" s="4" t="n">
        <v>7937303.053645484</v>
      </c>
      <c r="E4" s="4" t="n">
        <v>516289.6956385322</v>
      </c>
      <c r="F4" s="4" t="n">
        <v>0</v>
      </c>
      <c r="G4" s="4" t="n">
        <v>5736.552173761469</v>
      </c>
      <c r="H4" s="4" t="inlineStr">
        <is>
          <t>BIODIESEL-MDO-VLSFO</t>
        </is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"/>
  <sheetViews>
    <sheetView showGridLines="0" workbookViewId="0">
      <selection activeCell="K24" sqref="K24"/>
    </sheetView>
  </sheetViews>
  <sheetFormatPr baseColWidth="8" defaultColWidth="9" defaultRowHeight="14.4"/>
  <cols>
    <col width="5" bestFit="1" customWidth="1" style="1" min="1" max="1"/>
    <col width="9.5546875" bestFit="1" customWidth="1" style="1" min="2" max="2"/>
    <col width="12" bestFit="1" customWidth="1" style="1" min="3" max="4"/>
    <col width="14" bestFit="1" customWidth="1" style="1" min="5" max="6"/>
    <col width="16.88671875" bestFit="1" customWidth="1" style="1" min="7" max="7"/>
    <col width="20.44140625" bestFit="1" customWidth="1" style="1" min="8" max="8"/>
  </cols>
  <sheetData>
    <row r="1">
      <c r="A1" s="2" t="inlineStr">
        <is>
          <t>year</t>
        </is>
      </c>
      <c r="B1" s="2" t="inlineStr">
        <is>
          <t>CO2_price</t>
        </is>
      </c>
      <c r="C1" s="2" t="inlineStr">
        <is>
          <t>total_cost</t>
        </is>
      </c>
      <c r="D1" s="2" t="inlineStr">
        <is>
          <t>fuel_cost</t>
        </is>
      </c>
      <c r="E1" s="2" t="inlineStr">
        <is>
          <t>eu_ets_penalty</t>
        </is>
      </c>
      <c r="F1" s="2" t="inlineStr">
        <is>
          <t>fuelEU_penalty</t>
        </is>
      </c>
      <c r="G1" s="2" t="inlineStr">
        <is>
          <t>eu_ets_allowances</t>
        </is>
      </c>
      <c r="H1" s="2" t="inlineStr">
        <is>
          <t>scenario</t>
        </is>
      </c>
    </row>
    <row r="2">
      <c r="A2" s="4" t="n">
        <v>2050</v>
      </c>
      <c r="B2" s="4" t="n">
        <v>90</v>
      </c>
      <c r="C2" s="4" t="n">
        <v>20194234.43888355</v>
      </c>
      <c r="D2" s="4" t="n">
        <v>4739182.927440326</v>
      </c>
      <c r="E2" s="4" t="n">
        <v>2017056.46362348</v>
      </c>
      <c r="F2" s="4" t="n">
        <v>13437995.04781974</v>
      </c>
      <c r="G2" s="4" t="n">
        <v>22411.73848470533</v>
      </c>
      <c r="H2" s="4" t="inlineStr">
        <is>
          <t>BAU</t>
        </is>
      </c>
    </row>
    <row r="3">
      <c r="A3" s="6" t="n">
        <v>2050</v>
      </c>
      <c r="B3" s="6" t="n">
        <v>90</v>
      </c>
      <c r="C3" s="6" t="n">
        <v>18962999.41063997</v>
      </c>
      <c r="D3" s="6" t="n">
        <v>4748835.030971687</v>
      </c>
      <c r="E3" s="6" t="n">
        <v>1444739.664049279</v>
      </c>
      <c r="F3" s="6" t="n">
        <v>12769424.71561901</v>
      </c>
      <c r="G3" s="6" t="n">
        <v>16052.66293388088</v>
      </c>
      <c r="H3" s="6" t="inlineStr">
        <is>
          <t>LNG-MDO-VLSFO</t>
        </is>
      </c>
    </row>
    <row r="4">
      <c r="A4" s="4" t="n">
        <v>2050</v>
      </c>
      <c r="B4" s="4" t="n">
        <v>90</v>
      </c>
      <c r="C4" s="4" t="n">
        <v>8920984.871757912</v>
      </c>
      <c r="D4" s="4" t="n">
        <v>8817954.184370676</v>
      </c>
      <c r="E4" s="4" t="n">
        <v>103030.6873872359</v>
      </c>
      <c r="F4" s="4" t="n">
        <v>0</v>
      </c>
      <c r="G4" s="4" t="n">
        <v>1144.785415413732</v>
      </c>
      <c r="H4" s="4" t="inlineStr">
        <is>
          <t>BIODIESEL-MDO-VLSFO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Dimitris Makaronis</dc:creator>
  <dcterms:created xsi:type="dcterms:W3CDTF">2024-06-22T15:39:49Z</dcterms:created>
  <dcterms:modified xsi:type="dcterms:W3CDTF">2024-07-23T22:45:50Z</dcterms:modified>
  <cp:lastModifiedBy>Dimitris Makaronis</cp:lastModifiedBy>
  <cp:lastPrinted>2024-07-20T23:00:35Z</cp:lastPrinted>
</cp:coreProperties>
</file>