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64221d4805f410e/Desktop/Excel/"/>
    </mc:Choice>
  </mc:AlternateContent>
  <xr:revisionPtr revIDLastSave="127" documentId="13_ncr:9_{9EC8C19F-3EAE-4620-9890-969F3115DC65}" xr6:coauthVersionLast="47" xr6:coauthVersionMax="47" xr10:uidLastSave="{3A337084-DA73-4FAE-9602-3EE5F2F23A4F}"/>
  <bookViews>
    <workbookView xWindow="-108" yWindow="-108" windowWidth="23256" windowHeight="12456" xr2:uid="{86D32E7E-0837-4E12-BBA5-1606486B6AAB}"/>
  </bookViews>
  <sheets>
    <sheet name="University_Enrollment_Dataset" sheetId="1" r:id="rId1"/>
    <sheet name="Faculty head" sheetId="2" r:id="rId2"/>
    <sheet name="Pivot Table (GPA Report)" sheetId="3" r:id="rId3"/>
    <sheet name="Pivot Table (Faculty &amp; Status)" sheetId="4" r:id="rId4"/>
  </sheets>
  <definedNames>
    <definedName name="_xlnm._FilterDatabase" localSheetId="0" hidden="1">University_Enrollment_Dataset!$X$2:$Y$2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1" l="1"/>
  <c r="AE3" i="1"/>
  <c r="AB3" i="1"/>
  <c r="Y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2" i="1"/>
  <c r="T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2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/>
  <c r="M684" i="1" a="1"/>
  <c r="M684" i="1" s="1"/>
  <c r="M685" i="1" a="1"/>
  <c r="M685" i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/>
  <c r="M697" i="1" a="1"/>
  <c r="M697" i="1" s="1"/>
  <c r="M698" i="1" a="1"/>
  <c r="M698" i="1" s="1"/>
  <c r="M699" i="1" a="1"/>
  <c r="M699" i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2" i="1" a="1"/>
  <c r="M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<sst xmlns="http://schemas.openxmlformats.org/spreadsheetml/2006/main" count="6077" uniqueCount="2454">
  <si>
    <t>Student ID</t>
  </si>
  <si>
    <t>Student Name</t>
  </si>
  <si>
    <t>Course</t>
  </si>
  <si>
    <t>Faculty</t>
  </si>
  <si>
    <t>Enrollment Date</t>
  </si>
  <si>
    <t>Status</t>
  </si>
  <si>
    <t>Course Fee</t>
  </si>
  <si>
    <t>Scholarship</t>
  </si>
  <si>
    <t>GPA</t>
  </si>
  <si>
    <t>Credits Earned</t>
  </si>
  <si>
    <t>S1000</t>
  </si>
  <si>
    <t>Student_0</t>
  </si>
  <si>
    <t>Biology</t>
  </si>
  <si>
    <t>Engineering</t>
  </si>
  <si>
    <t>Enrolled</t>
  </si>
  <si>
    <t>S1001</t>
  </si>
  <si>
    <t>Student_1</t>
  </si>
  <si>
    <t>Data Science</t>
  </si>
  <si>
    <t>Science</t>
  </si>
  <si>
    <t>Completed</t>
  </si>
  <si>
    <t>S1002</t>
  </si>
  <si>
    <t>Student_2</t>
  </si>
  <si>
    <t>Business Analytics</t>
  </si>
  <si>
    <t>S1003</t>
  </si>
  <si>
    <t>Student_3</t>
  </si>
  <si>
    <t>Psychology</t>
  </si>
  <si>
    <t>S1004</t>
  </si>
  <si>
    <t>Student_4</t>
  </si>
  <si>
    <t>Economics</t>
  </si>
  <si>
    <t>S1005</t>
  </si>
  <si>
    <t>Student_5</t>
  </si>
  <si>
    <t>Arts</t>
  </si>
  <si>
    <t>S1006</t>
  </si>
  <si>
    <t>Student_6</t>
  </si>
  <si>
    <t>S1007</t>
  </si>
  <si>
    <t>Student_7</t>
  </si>
  <si>
    <t>Mechanical Engineering</t>
  </si>
  <si>
    <t>S1008</t>
  </si>
  <si>
    <t>Student_8</t>
  </si>
  <si>
    <t>Dropped</t>
  </si>
  <si>
    <t>S1009</t>
  </si>
  <si>
    <t>Student_9</t>
  </si>
  <si>
    <t>S1010</t>
  </si>
  <si>
    <t>Student_10</t>
  </si>
  <si>
    <t>S1011</t>
  </si>
  <si>
    <t>Student_11</t>
  </si>
  <si>
    <t>S1012</t>
  </si>
  <si>
    <t>Student_12</t>
  </si>
  <si>
    <t>S1013</t>
  </si>
  <si>
    <t>Student_13</t>
  </si>
  <si>
    <t>S1014</t>
  </si>
  <si>
    <t>Student_14</t>
  </si>
  <si>
    <t>S1015</t>
  </si>
  <si>
    <t>Student_15</t>
  </si>
  <si>
    <t>Philosophy</t>
  </si>
  <si>
    <t>S1016</t>
  </si>
  <si>
    <t>Student_16</t>
  </si>
  <si>
    <t>Architecture</t>
  </si>
  <si>
    <t>S1017</t>
  </si>
  <si>
    <t>Student_17</t>
  </si>
  <si>
    <t>S1018</t>
  </si>
  <si>
    <t>Student_18</t>
  </si>
  <si>
    <t>Business</t>
  </si>
  <si>
    <t>S1019</t>
  </si>
  <si>
    <t>Student_19</t>
  </si>
  <si>
    <t>S1020</t>
  </si>
  <si>
    <t>Student_20</t>
  </si>
  <si>
    <t>S1021</t>
  </si>
  <si>
    <t>Student_21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</si>
  <si>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</si>
  <si>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</si>
  <si>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</si>
  <si>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</si>
  <si>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</si>
  <si>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</si>
  <si>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</si>
  <si>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</si>
  <si>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</si>
  <si>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</si>
  <si>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</si>
  <si>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</si>
  <si>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</si>
  <si>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</si>
  <si>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</si>
  <si>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</si>
  <si>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</si>
  <si>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</si>
  <si>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S1031</t>
  </si>
  <si>
    <t>Student_31</t>
  </si>
  <si>
    <t>S1032</t>
  </si>
  <si>
    <t>Student_32</t>
  </si>
  <si>
    <t>S1033</t>
  </si>
  <si>
    <t>Student_33</t>
  </si>
  <si>
    <t>S1034</t>
  </si>
  <si>
    <t>Student_34</t>
  </si>
  <si>
    <t>S1035</t>
  </si>
  <si>
    <t>Student_35</t>
  </si>
  <si>
    <t>S1036</t>
  </si>
  <si>
    <t>Student_36</t>
  </si>
  <si>
    <t>S1037</t>
  </si>
  <si>
    <t>Student_37</t>
  </si>
  <si>
    <t>S1038</t>
  </si>
  <si>
    <t>Student_38</t>
  </si>
  <si>
    <t>S1039</t>
  </si>
  <si>
    <t>Student_39</t>
  </si>
  <si>
    <t>S1040</t>
  </si>
  <si>
    <t>Student_40</t>
  </si>
  <si>
    <t>S1041</t>
  </si>
  <si>
    <t>Student_41</t>
  </si>
  <si>
    <t>S1042</t>
  </si>
  <si>
    <t>Student_42</t>
  </si>
  <si>
    <t>S1043</t>
  </si>
  <si>
    <t>Student_43</t>
  </si>
  <si>
    <t>S1044</t>
  </si>
  <si>
    <t>Student_44</t>
  </si>
  <si>
    <t>S1045</t>
  </si>
  <si>
    <t>Student_45</t>
  </si>
  <si>
    <t>S1046</t>
  </si>
  <si>
    <t>Student_46</t>
  </si>
  <si>
    <t>S1047</t>
  </si>
  <si>
    <t>Student_47</t>
  </si>
  <si>
    <t>S1048</t>
  </si>
  <si>
    <t>Student_48</t>
  </si>
  <si>
    <t>S1049</t>
  </si>
  <si>
    <t>Student_49</t>
  </si>
  <si>
    <t>S1050</t>
  </si>
  <si>
    <t>Student_50</t>
  </si>
  <si>
    <t>S1051</t>
  </si>
  <si>
    <t>Student_51</t>
  </si>
  <si>
    <t>S1052</t>
  </si>
  <si>
    <t>Student_52</t>
  </si>
  <si>
    <t>S1053</t>
  </si>
  <si>
    <t>Student_53</t>
  </si>
  <si>
    <t>S1054</t>
  </si>
  <si>
    <t>Student_54</t>
  </si>
  <si>
    <t>S1055</t>
  </si>
  <si>
    <t>Student_55</t>
  </si>
  <si>
    <t>S1056</t>
  </si>
  <si>
    <t>Student_56</t>
  </si>
  <si>
    <t>S1057</t>
  </si>
  <si>
    <t>Student_57</t>
  </si>
  <si>
    <t>S1058</t>
  </si>
  <si>
    <t>Student_58</t>
  </si>
  <si>
    <t>S1059</t>
  </si>
  <si>
    <t>Student_59</t>
  </si>
  <si>
    <t>S1060</t>
  </si>
  <si>
    <t>Student_60</t>
  </si>
  <si>
    <t>S1061</t>
  </si>
  <si>
    <t>Student_61</t>
  </si>
  <si>
    <t>S1062</t>
  </si>
  <si>
    <t>Student_62</t>
  </si>
  <si>
    <t>S1063</t>
  </si>
  <si>
    <t>Student_63</t>
  </si>
  <si>
    <t>S1064</t>
  </si>
  <si>
    <t>Student_64</t>
  </si>
  <si>
    <t>S1065</t>
  </si>
  <si>
    <t>Student_65</t>
  </si>
  <si>
    <t>S1066</t>
  </si>
  <si>
    <t>Student_66</t>
  </si>
  <si>
    <t>S1067</t>
  </si>
  <si>
    <t>Student_67</t>
  </si>
  <si>
    <t>S1068</t>
  </si>
  <si>
    <t>Student_68</t>
  </si>
  <si>
    <t>S1069</t>
  </si>
  <si>
    <t>Student_69</t>
  </si>
  <si>
    <t>S1070</t>
  </si>
  <si>
    <t>Student_70</t>
  </si>
  <si>
    <t>S1071</t>
  </si>
  <si>
    <t>Student_71</t>
  </si>
  <si>
    <t>S1072</t>
  </si>
  <si>
    <t>Student_72</t>
  </si>
  <si>
    <t>S1073</t>
  </si>
  <si>
    <t>Student_73</t>
  </si>
  <si>
    <t>S1074</t>
  </si>
  <si>
    <t>Student_74</t>
  </si>
  <si>
    <t>S1075</t>
  </si>
  <si>
    <t>Student_75</t>
  </si>
  <si>
    <t>S1076</t>
  </si>
  <si>
    <t>Student_76</t>
  </si>
  <si>
    <t>S1077</t>
  </si>
  <si>
    <t>Student_77</t>
  </si>
  <si>
    <t>S1078</t>
  </si>
  <si>
    <t>Student_78</t>
  </si>
  <si>
    <t>S1079</t>
  </si>
  <si>
    <t>Student_79</t>
  </si>
  <si>
    <t>S1080</t>
  </si>
  <si>
    <t>Student_80</t>
  </si>
  <si>
    <t>S1081</t>
  </si>
  <si>
    <t>Student_81</t>
  </si>
  <si>
    <t>S1082</t>
  </si>
  <si>
    <t>Student_82</t>
  </si>
  <si>
    <t>S1083</t>
  </si>
  <si>
    <t>Student_83</t>
  </si>
  <si>
    <t>S1084</t>
  </si>
  <si>
    <t>Student_84</t>
  </si>
  <si>
    <t>S1085</t>
  </si>
  <si>
    <t>Student_85</t>
  </si>
  <si>
    <t>S1086</t>
  </si>
  <si>
    <t>Student_86</t>
  </si>
  <si>
    <t>S1087</t>
  </si>
  <si>
    <t>Student_87</t>
  </si>
  <si>
    <t>S1088</t>
  </si>
  <si>
    <t>Student_88</t>
  </si>
  <si>
    <t>S1089</t>
  </si>
  <si>
    <t>Student_89</t>
  </si>
  <si>
    <t>S1090</t>
  </si>
  <si>
    <t>Student_90</t>
  </si>
  <si>
    <t>S1091</t>
  </si>
  <si>
    <t>Student_91</t>
  </si>
  <si>
    <t>S1092</t>
  </si>
  <si>
    <t>Student_92</t>
  </si>
  <si>
    <t>S1093</t>
  </si>
  <si>
    <t>Student_93</t>
  </si>
  <si>
    <t>S1094</t>
  </si>
  <si>
    <t>Student_94</t>
  </si>
  <si>
    <t>S1095</t>
  </si>
  <si>
    <t>Student_95</t>
  </si>
  <si>
    <t>S1096</t>
  </si>
  <si>
    <t>Student_96</t>
  </si>
  <si>
    <t>S1097</t>
  </si>
  <si>
    <t>Student_97</t>
  </si>
  <si>
    <t>S1098</t>
  </si>
  <si>
    <t>Student_98</t>
  </si>
  <si>
    <t>S1099</t>
  </si>
  <si>
    <t>Student_99</t>
  </si>
  <si>
    <t>S1100</t>
  </si>
  <si>
    <t>Student_100</t>
  </si>
  <si>
    <t>S1101</t>
  </si>
  <si>
    <t>Student_101</t>
  </si>
  <si>
    <t>S1102</t>
  </si>
  <si>
    <t>Student_102</t>
  </si>
  <si>
    <t>S1103</t>
  </si>
  <si>
    <t>Student_103</t>
  </si>
  <si>
    <t>S1104</t>
  </si>
  <si>
    <t>Student_104</t>
  </si>
  <si>
    <t>S1105</t>
  </si>
  <si>
    <t>Student_105</t>
  </si>
  <si>
    <t>S1106</t>
  </si>
  <si>
    <t>Student_106</t>
  </si>
  <si>
    <t>S1107</t>
  </si>
  <si>
    <t>Student_107</t>
  </si>
  <si>
    <t>S1108</t>
  </si>
  <si>
    <t>Student_108</t>
  </si>
  <si>
    <t>S1109</t>
  </si>
  <si>
    <t>Student_109</t>
  </si>
  <si>
    <t>S1110</t>
  </si>
  <si>
    <t>Student_110</t>
  </si>
  <si>
    <t>S1111</t>
  </si>
  <si>
    <t>Student_111</t>
  </si>
  <si>
    <t>S1112</t>
  </si>
  <si>
    <t>Student_112</t>
  </si>
  <si>
    <t>S1113</t>
  </si>
  <si>
    <t>Student_113</t>
  </si>
  <si>
    <t>S1114</t>
  </si>
  <si>
    <t>Student_114</t>
  </si>
  <si>
    <t>S1115</t>
  </si>
  <si>
    <t>Student_115</t>
  </si>
  <si>
    <t>S1116</t>
  </si>
  <si>
    <t>Student_116</t>
  </si>
  <si>
    <t>S1117</t>
  </si>
  <si>
    <t>Student_117</t>
  </si>
  <si>
    <t>S1118</t>
  </si>
  <si>
    <t>Student_118</t>
  </si>
  <si>
    <t>S1119</t>
  </si>
  <si>
    <t>Student_119</t>
  </si>
  <si>
    <t>S1120</t>
  </si>
  <si>
    <t>Student_120</t>
  </si>
  <si>
    <t>S1121</t>
  </si>
  <si>
    <t>Student_121</t>
  </si>
  <si>
    <t>S1122</t>
  </si>
  <si>
    <t>Student_122</t>
  </si>
  <si>
    <t>S1123</t>
  </si>
  <si>
    <t>Student_123</t>
  </si>
  <si>
    <t>S1124</t>
  </si>
  <si>
    <t>Student_124</t>
  </si>
  <si>
    <t>S1125</t>
  </si>
  <si>
    <t>Student_125</t>
  </si>
  <si>
    <t>S1126</t>
  </si>
  <si>
    <t>Student_126</t>
  </si>
  <si>
    <t>S1127</t>
  </si>
  <si>
    <t>Student_127</t>
  </si>
  <si>
    <t>S1128</t>
  </si>
  <si>
    <t>Student_128</t>
  </si>
  <si>
    <t>S1129</t>
  </si>
  <si>
    <t>Student_129</t>
  </si>
  <si>
    <t>S1130</t>
  </si>
  <si>
    <t>Student_130</t>
  </si>
  <si>
    <t>S1131</t>
  </si>
  <si>
    <t>Student_131</t>
  </si>
  <si>
    <t>S1132</t>
  </si>
  <si>
    <t>Student_132</t>
  </si>
  <si>
    <t>S1133</t>
  </si>
  <si>
    <t>Student_133</t>
  </si>
  <si>
    <t>S1134</t>
  </si>
  <si>
    <t>Student_134</t>
  </si>
  <si>
    <t>S1135</t>
  </si>
  <si>
    <t>Student_135</t>
  </si>
  <si>
    <t>S1136</t>
  </si>
  <si>
    <t>Student_136</t>
  </si>
  <si>
    <t>S1137</t>
  </si>
  <si>
    <t>Student_137</t>
  </si>
  <si>
    <t>S1138</t>
  </si>
  <si>
    <t>Student_138</t>
  </si>
  <si>
    <t>S1139</t>
  </si>
  <si>
    <t>Student_139</t>
  </si>
  <si>
    <t>S1140</t>
  </si>
  <si>
    <t>Student_140</t>
  </si>
  <si>
    <t>S1141</t>
  </si>
  <si>
    <t>Student_141</t>
  </si>
  <si>
    <t>S1142</t>
  </si>
  <si>
    <t>Student_142</t>
  </si>
  <si>
    <t>S1143</t>
  </si>
  <si>
    <t>Student_143</t>
  </si>
  <si>
    <t>S1144</t>
  </si>
  <si>
    <t>Student_144</t>
  </si>
  <si>
    <t>S1145</t>
  </si>
  <si>
    <t>Student_145</t>
  </si>
  <si>
    <t>S1146</t>
  </si>
  <si>
    <t>Student_146</t>
  </si>
  <si>
    <t>S1147</t>
  </si>
  <si>
    <t>Student_147</t>
  </si>
  <si>
    <t>S1148</t>
  </si>
  <si>
    <t>Student_148</t>
  </si>
  <si>
    <t>S1149</t>
  </si>
  <si>
    <t>Student_149</t>
  </si>
  <si>
    <t>S1150</t>
  </si>
  <si>
    <t>Student_150</t>
  </si>
  <si>
    <t>S1151</t>
  </si>
  <si>
    <t>Student_151</t>
  </si>
  <si>
    <t>S1152</t>
  </si>
  <si>
    <t>Student_152</t>
  </si>
  <si>
    <t>S1153</t>
  </si>
  <si>
    <t>Student_153</t>
  </si>
  <si>
    <t>S1154</t>
  </si>
  <si>
    <t>Student_154</t>
  </si>
  <si>
    <t>S1155</t>
  </si>
  <si>
    <t>Student_155</t>
  </si>
  <si>
    <t>S1156</t>
  </si>
  <si>
    <t>Student_156</t>
  </si>
  <si>
    <t>S1157</t>
  </si>
  <si>
    <t>Student_157</t>
  </si>
  <si>
    <t>S1158</t>
  </si>
  <si>
    <t>Student_158</t>
  </si>
  <si>
    <t>S1159</t>
  </si>
  <si>
    <t>Student_159</t>
  </si>
  <si>
    <t>S1160</t>
  </si>
  <si>
    <t>Student_160</t>
  </si>
  <si>
    <t>S1161</t>
  </si>
  <si>
    <t>Student_161</t>
  </si>
  <si>
    <t>S1162</t>
  </si>
  <si>
    <t>Student_162</t>
  </si>
  <si>
    <t>S1163</t>
  </si>
  <si>
    <t>Student_163</t>
  </si>
  <si>
    <t>S1164</t>
  </si>
  <si>
    <t>Student_164</t>
  </si>
  <si>
    <t>S1165</t>
  </si>
  <si>
    <t>Student_165</t>
  </si>
  <si>
    <t>S1166</t>
  </si>
  <si>
    <t>Student_166</t>
  </si>
  <si>
    <t>S1167</t>
  </si>
  <si>
    <t>Student_167</t>
  </si>
  <si>
    <t>S1168</t>
  </si>
  <si>
    <t>Student_168</t>
  </si>
  <si>
    <t>S1169</t>
  </si>
  <si>
    <t>Student_169</t>
  </si>
  <si>
    <t>S1170</t>
  </si>
  <si>
    <t>Student_170</t>
  </si>
  <si>
    <t>S1171</t>
  </si>
  <si>
    <t>Student_171</t>
  </si>
  <si>
    <t>S1172</t>
  </si>
  <si>
    <t>Student_172</t>
  </si>
  <si>
    <t>S1173</t>
  </si>
  <si>
    <t>Student_173</t>
  </si>
  <si>
    <t>S1174</t>
  </si>
  <si>
    <t>Student_174</t>
  </si>
  <si>
    <t>S1175</t>
  </si>
  <si>
    <t>Student_175</t>
  </si>
  <si>
    <t>S1176</t>
  </si>
  <si>
    <t>Student_176</t>
  </si>
  <si>
    <t>S1177</t>
  </si>
  <si>
    <t>Student_177</t>
  </si>
  <si>
    <t>S1178</t>
  </si>
  <si>
    <t>Student_178</t>
  </si>
  <si>
    <t>S1179</t>
  </si>
  <si>
    <t>Student_179</t>
  </si>
  <si>
    <t>S1180</t>
  </si>
  <si>
    <t>Student_180</t>
  </si>
  <si>
    <t>S1181</t>
  </si>
  <si>
    <t>Student_181</t>
  </si>
  <si>
    <t>S1182</t>
  </si>
  <si>
    <t>Student_182</t>
  </si>
  <si>
    <t>S1183</t>
  </si>
  <si>
    <t>Student_183</t>
  </si>
  <si>
    <t>S1184</t>
  </si>
  <si>
    <t>Student_184</t>
  </si>
  <si>
    <t>S1185</t>
  </si>
  <si>
    <t>Student_185</t>
  </si>
  <si>
    <t>S1186</t>
  </si>
  <si>
    <t>Student_186</t>
  </si>
  <si>
    <t>S1187</t>
  </si>
  <si>
    <t>Student_187</t>
  </si>
  <si>
    <t>S1188</t>
  </si>
  <si>
    <t>Student_188</t>
  </si>
  <si>
    <t>S1189</t>
  </si>
  <si>
    <t>Student_189</t>
  </si>
  <si>
    <t>S1190</t>
  </si>
  <si>
    <t>Student_190</t>
  </si>
  <si>
    <t>S1191</t>
  </si>
  <si>
    <t>Student_191</t>
  </si>
  <si>
    <t>S1192</t>
  </si>
  <si>
    <t>Student_192</t>
  </si>
  <si>
    <t>S1193</t>
  </si>
  <si>
    <t>Student_193</t>
  </si>
  <si>
    <t>S1194</t>
  </si>
  <si>
    <t>Student_194</t>
  </si>
  <si>
    <t>S1195</t>
  </si>
  <si>
    <t>Student_195</t>
  </si>
  <si>
    <t>S1196</t>
  </si>
  <si>
    <t>Student_196</t>
  </si>
  <si>
    <t>S1197</t>
  </si>
  <si>
    <t>Student_197</t>
  </si>
  <si>
    <t>S1198</t>
  </si>
  <si>
    <t>Student_198</t>
  </si>
  <si>
    <t>S1199</t>
  </si>
  <si>
    <t>Student_199</t>
  </si>
  <si>
    <t>S1200</t>
  </si>
  <si>
    <t>Student_200</t>
  </si>
  <si>
    <t>S1201</t>
  </si>
  <si>
    <t>Student_201</t>
  </si>
  <si>
    <t>S1202</t>
  </si>
  <si>
    <t>Student_202</t>
  </si>
  <si>
    <t>S1203</t>
  </si>
  <si>
    <t>Student_203</t>
  </si>
  <si>
    <t>S1204</t>
  </si>
  <si>
    <t>Student_204</t>
  </si>
  <si>
    <t>S1205</t>
  </si>
  <si>
    <t>Student_205</t>
  </si>
  <si>
    <t>S1206</t>
  </si>
  <si>
    <t>Student_206</t>
  </si>
  <si>
    <t>S1207</t>
  </si>
  <si>
    <t>Student_207</t>
  </si>
  <si>
    <t>S1208</t>
  </si>
  <si>
    <t>Student_208</t>
  </si>
  <si>
    <t>S1209</t>
  </si>
  <si>
    <t>Student_209</t>
  </si>
  <si>
    <t>S1210</t>
  </si>
  <si>
    <t>Student_210</t>
  </si>
  <si>
    <t>S1211</t>
  </si>
  <si>
    <t>Student_211</t>
  </si>
  <si>
    <t>S1212</t>
  </si>
  <si>
    <t>Student_212</t>
  </si>
  <si>
    <t>S1213</t>
  </si>
  <si>
    <t>Student_213</t>
  </si>
  <si>
    <t>S1214</t>
  </si>
  <si>
    <t>Student_214</t>
  </si>
  <si>
    <t>S1215</t>
  </si>
  <si>
    <t>Student_215</t>
  </si>
  <si>
    <t>S1216</t>
  </si>
  <si>
    <t>Student_216</t>
  </si>
  <si>
    <t>S1217</t>
  </si>
  <si>
    <t>Student_217</t>
  </si>
  <si>
    <t>S1218</t>
  </si>
  <si>
    <t>Student_218</t>
  </si>
  <si>
    <t>S1219</t>
  </si>
  <si>
    <t>Student_219</t>
  </si>
  <si>
    <t>S1220</t>
  </si>
  <si>
    <t>Student_220</t>
  </si>
  <si>
    <t>S1221</t>
  </si>
  <si>
    <t>Student_221</t>
  </si>
  <si>
    <t>S1222</t>
  </si>
  <si>
    <t>Student_222</t>
  </si>
  <si>
    <t>S1223</t>
  </si>
  <si>
    <t>Student_223</t>
  </si>
  <si>
    <t>S1224</t>
  </si>
  <si>
    <t>Student_224</t>
  </si>
  <si>
    <t>S1225</t>
  </si>
  <si>
    <t>Student_225</t>
  </si>
  <si>
    <t>S1226</t>
  </si>
  <si>
    <t>Student_226</t>
  </si>
  <si>
    <t>S1227</t>
  </si>
  <si>
    <t>Student_227</t>
  </si>
  <si>
    <t>S1228</t>
  </si>
  <si>
    <t>Student_228</t>
  </si>
  <si>
    <t>S1229</t>
  </si>
  <si>
    <t>Student_229</t>
  </si>
  <si>
    <t>S1230</t>
  </si>
  <si>
    <t>Student_230</t>
  </si>
  <si>
    <t>S1231</t>
  </si>
  <si>
    <t>Student_231</t>
  </si>
  <si>
    <t>S1232</t>
  </si>
  <si>
    <t>Student_232</t>
  </si>
  <si>
    <t>S1233</t>
  </si>
  <si>
    <t>Student_233</t>
  </si>
  <si>
    <t>S1234</t>
  </si>
  <si>
    <t>Student_234</t>
  </si>
  <si>
    <t>S1235</t>
  </si>
  <si>
    <t>Student_235</t>
  </si>
  <si>
    <t>S1236</t>
  </si>
  <si>
    <t>Student_236</t>
  </si>
  <si>
    <t>S1237</t>
  </si>
  <si>
    <t>Student_237</t>
  </si>
  <si>
    <t>S1238</t>
  </si>
  <si>
    <t>Student_238</t>
  </si>
  <si>
    <t>S1239</t>
  </si>
  <si>
    <t>Student_239</t>
  </si>
  <si>
    <t>S1240</t>
  </si>
  <si>
    <t>Student_240</t>
  </si>
  <si>
    <t>S1241</t>
  </si>
  <si>
    <t>Student_241</t>
  </si>
  <si>
    <t>S1242</t>
  </si>
  <si>
    <t>Student_242</t>
  </si>
  <si>
    <t>S1243</t>
  </si>
  <si>
    <t>Student_243</t>
  </si>
  <si>
    <t>S1244</t>
  </si>
  <si>
    <t>Student_244</t>
  </si>
  <si>
    <t>S1245</t>
  </si>
  <si>
    <t>Student_245</t>
  </si>
  <si>
    <t>S1246</t>
  </si>
  <si>
    <t>Student_246</t>
  </si>
  <si>
    <t>S1247</t>
  </si>
  <si>
    <t>Student_247</t>
  </si>
  <si>
    <t>S1248</t>
  </si>
  <si>
    <t>Student_248</t>
  </si>
  <si>
    <t>S1249</t>
  </si>
  <si>
    <t>Student_249</t>
  </si>
  <si>
    <t>S1250</t>
  </si>
  <si>
    <t>Student_250</t>
  </si>
  <si>
    <t>S1251</t>
  </si>
  <si>
    <t>Student_251</t>
  </si>
  <si>
    <t>S1252</t>
  </si>
  <si>
    <t>Student_252</t>
  </si>
  <si>
    <t>S1253</t>
  </si>
  <si>
    <t>Student_253</t>
  </si>
  <si>
    <t>S1254</t>
  </si>
  <si>
    <t>Student_254</t>
  </si>
  <si>
    <t>S1255</t>
  </si>
  <si>
    <t>Student_255</t>
  </si>
  <si>
    <t>S1256</t>
  </si>
  <si>
    <t>Student_256</t>
  </si>
  <si>
    <t>S1257</t>
  </si>
  <si>
    <t>Student_257</t>
  </si>
  <si>
    <t>S1258</t>
  </si>
  <si>
    <t>Student_258</t>
  </si>
  <si>
    <t>S1259</t>
  </si>
  <si>
    <t>Student_259</t>
  </si>
  <si>
    <t>S1260</t>
  </si>
  <si>
    <t>Student_260</t>
  </si>
  <si>
    <t>S1261</t>
  </si>
  <si>
    <t>Student_261</t>
  </si>
  <si>
    <t>S1262</t>
  </si>
  <si>
    <t>Student_262</t>
  </si>
  <si>
    <t>S1263</t>
  </si>
  <si>
    <t>Student_263</t>
  </si>
  <si>
    <t>S1264</t>
  </si>
  <si>
    <t>Student_264</t>
  </si>
  <si>
    <t>S1265</t>
  </si>
  <si>
    <t>Student_265</t>
  </si>
  <si>
    <t>S1266</t>
  </si>
  <si>
    <t>Student_266</t>
  </si>
  <si>
    <t>S1267</t>
  </si>
  <si>
    <t>Student_267</t>
  </si>
  <si>
    <t>S1268</t>
  </si>
  <si>
    <t>Student_268</t>
  </si>
  <si>
    <t>S1269</t>
  </si>
  <si>
    <t>Student_269</t>
  </si>
  <si>
    <t>S1270</t>
  </si>
  <si>
    <t>Student_270</t>
  </si>
  <si>
    <t>S1271</t>
  </si>
  <si>
    <t>Student_271</t>
  </si>
  <si>
    <t>S1272</t>
  </si>
  <si>
    <t>Student_272</t>
  </si>
  <si>
    <t>S1273</t>
  </si>
  <si>
    <t>Student_273</t>
  </si>
  <si>
    <t>S1274</t>
  </si>
  <si>
    <t>Student_274</t>
  </si>
  <si>
    <t>S1275</t>
  </si>
  <si>
    <t>Student_275</t>
  </si>
  <si>
    <t>S1276</t>
  </si>
  <si>
    <t>Student_276</t>
  </si>
  <si>
    <t>S1277</t>
  </si>
  <si>
    <t>Student_277</t>
  </si>
  <si>
    <t>S1278</t>
  </si>
  <si>
    <t>Student_278</t>
  </si>
  <si>
    <t>S1279</t>
  </si>
  <si>
    <t>Student_279</t>
  </si>
  <si>
    <t>S1280</t>
  </si>
  <si>
    <t>Student_280</t>
  </si>
  <si>
    <t>S1281</t>
  </si>
  <si>
    <t>Student_281</t>
  </si>
  <si>
    <t>S1282</t>
  </si>
  <si>
    <t>Student_282</t>
  </si>
  <si>
    <t>S1283</t>
  </si>
  <si>
    <t>Student_283</t>
  </si>
  <si>
    <t>S1284</t>
  </si>
  <si>
    <t>Student_284</t>
  </si>
  <si>
    <t>S1285</t>
  </si>
  <si>
    <t>Student_285</t>
  </si>
  <si>
    <t>S1286</t>
  </si>
  <si>
    <t>Student_286</t>
  </si>
  <si>
    <t>S1287</t>
  </si>
  <si>
    <t>Student_287</t>
  </si>
  <si>
    <t>S1288</t>
  </si>
  <si>
    <t>Student_288</t>
  </si>
  <si>
    <t>S1289</t>
  </si>
  <si>
    <t>Student_289</t>
  </si>
  <si>
    <t>S1290</t>
  </si>
  <si>
    <t>Student_290</t>
  </si>
  <si>
    <t>S1291</t>
  </si>
  <si>
    <t>Student_291</t>
  </si>
  <si>
    <t>S1292</t>
  </si>
  <si>
    <t>Student_292</t>
  </si>
  <si>
    <t>S1293</t>
  </si>
  <si>
    <t>Student_293</t>
  </si>
  <si>
    <t>S1294</t>
  </si>
  <si>
    <t>Student_294</t>
  </si>
  <si>
    <t>S1295</t>
  </si>
  <si>
    <t>Student_295</t>
  </si>
  <si>
    <t>S1296</t>
  </si>
  <si>
    <t>Student_296</t>
  </si>
  <si>
    <t>S1297</t>
  </si>
  <si>
    <t>Student_297</t>
  </si>
  <si>
    <t>S1298</t>
  </si>
  <si>
    <t>Student_298</t>
  </si>
  <si>
    <t>S1299</t>
  </si>
  <si>
    <t>Student_299</t>
  </si>
  <si>
    <t>S1300</t>
  </si>
  <si>
    <t>Student_300</t>
  </si>
  <si>
    <t>S1301</t>
  </si>
  <si>
    <t>Student_301</t>
  </si>
  <si>
    <t>S1302</t>
  </si>
  <si>
    <t>Student_302</t>
  </si>
  <si>
    <t>S1303</t>
  </si>
  <si>
    <t>Student_303</t>
  </si>
  <si>
    <t>S1304</t>
  </si>
  <si>
    <t>Student_304</t>
  </si>
  <si>
    <t>S1305</t>
  </si>
  <si>
    <t>Student_305</t>
  </si>
  <si>
    <t>S1306</t>
  </si>
  <si>
    <t>Student_306</t>
  </si>
  <si>
    <t>S1307</t>
  </si>
  <si>
    <t>Student_307</t>
  </si>
  <si>
    <t>S1308</t>
  </si>
  <si>
    <t>Student_308</t>
  </si>
  <si>
    <t>S1309</t>
  </si>
  <si>
    <t>Student_309</t>
  </si>
  <si>
    <t>S1310</t>
  </si>
  <si>
    <t>Student_310</t>
  </si>
  <si>
    <t>S1311</t>
  </si>
  <si>
    <t>Student_311</t>
  </si>
  <si>
    <t>S1312</t>
  </si>
  <si>
    <t>Student_312</t>
  </si>
  <si>
    <t>S1313</t>
  </si>
  <si>
    <t>Student_313</t>
  </si>
  <si>
    <t>S1314</t>
  </si>
  <si>
    <t>Student_314</t>
  </si>
  <si>
    <t>S1315</t>
  </si>
  <si>
    <t>Student_315</t>
  </si>
  <si>
    <t>S1316</t>
  </si>
  <si>
    <t>Student_316</t>
  </si>
  <si>
    <t>S1317</t>
  </si>
  <si>
    <t>Student_317</t>
  </si>
  <si>
    <t>S1318</t>
  </si>
  <si>
    <t>Student_318</t>
  </si>
  <si>
    <t>S1319</t>
  </si>
  <si>
    <t>Student_319</t>
  </si>
  <si>
    <t>S1320</t>
  </si>
  <si>
    <t>Student_320</t>
  </si>
  <si>
    <t>S1321</t>
  </si>
  <si>
    <t>Student_321</t>
  </si>
  <si>
    <t>S1322</t>
  </si>
  <si>
    <t>Student_322</t>
  </si>
  <si>
    <t>S1323</t>
  </si>
  <si>
    <t>Student_323</t>
  </si>
  <si>
    <t>S1324</t>
  </si>
  <si>
    <t>Student_324</t>
  </si>
  <si>
    <t>S1325</t>
  </si>
  <si>
    <t>Student_325</t>
  </si>
  <si>
    <t>S1326</t>
  </si>
  <si>
    <t>Student_326</t>
  </si>
  <si>
    <t>S1327</t>
  </si>
  <si>
    <t>Student_327</t>
  </si>
  <si>
    <t>S1328</t>
  </si>
  <si>
    <t>Student_328</t>
  </si>
  <si>
    <t>S1329</t>
  </si>
  <si>
    <t>Student_329</t>
  </si>
  <si>
    <t>S1330</t>
  </si>
  <si>
    <t>Student_330</t>
  </si>
  <si>
    <t>S1331</t>
  </si>
  <si>
    <t>Student_331</t>
  </si>
  <si>
    <t>S1332</t>
  </si>
  <si>
    <t>Student_332</t>
  </si>
  <si>
    <t>S1333</t>
  </si>
  <si>
    <t>Student_333</t>
  </si>
  <si>
    <t>S1334</t>
  </si>
  <si>
    <t>Student_334</t>
  </si>
  <si>
    <t>S1335</t>
  </si>
  <si>
    <t>Student_335</t>
  </si>
  <si>
    <t>S1336</t>
  </si>
  <si>
    <t>Student_336</t>
  </si>
  <si>
    <t>S1337</t>
  </si>
  <si>
    <t>Student_337</t>
  </si>
  <si>
    <t>S1338</t>
  </si>
  <si>
    <t>Student_338</t>
  </si>
  <si>
    <t>S1339</t>
  </si>
  <si>
    <t>Student_339</t>
  </si>
  <si>
    <t>S1340</t>
  </si>
  <si>
    <t>Student_340</t>
  </si>
  <si>
    <t>S1341</t>
  </si>
  <si>
    <t>Student_341</t>
  </si>
  <si>
    <t>S1342</t>
  </si>
  <si>
    <t>Student_342</t>
  </si>
  <si>
    <t>S1343</t>
  </si>
  <si>
    <t>Student_343</t>
  </si>
  <si>
    <t>S1344</t>
  </si>
  <si>
    <t>Student_344</t>
  </si>
  <si>
    <t>S1345</t>
  </si>
  <si>
    <t>Student_345</t>
  </si>
  <si>
    <t>S1346</t>
  </si>
  <si>
    <t>Student_346</t>
  </si>
  <si>
    <t>S1347</t>
  </si>
  <si>
    <t>Student_347</t>
  </si>
  <si>
    <t>S1348</t>
  </si>
  <si>
    <t>Student_348</t>
  </si>
  <si>
    <t>S1349</t>
  </si>
  <si>
    <t>Student_349</t>
  </si>
  <si>
    <t>S1350</t>
  </si>
  <si>
    <t>Student_350</t>
  </si>
  <si>
    <t>S1351</t>
  </si>
  <si>
    <t>Student_351</t>
  </si>
  <si>
    <t>S1352</t>
  </si>
  <si>
    <t>Student_352</t>
  </si>
  <si>
    <t>S1353</t>
  </si>
  <si>
    <t>Student_353</t>
  </si>
  <si>
    <t>S1354</t>
  </si>
  <si>
    <t>Student_354</t>
  </si>
  <si>
    <t>S1355</t>
  </si>
  <si>
    <t>Student_355</t>
  </si>
  <si>
    <t>S1356</t>
  </si>
  <si>
    <t>Student_356</t>
  </si>
  <si>
    <t>S1357</t>
  </si>
  <si>
    <t>Student_357</t>
  </si>
  <si>
    <t>S1358</t>
  </si>
  <si>
    <t>Student_358</t>
  </si>
  <si>
    <t>S1359</t>
  </si>
  <si>
    <t>Student_359</t>
  </si>
  <si>
    <t>S1360</t>
  </si>
  <si>
    <t>Student_360</t>
  </si>
  <si>
    <t>S1361</t>
  </si>
  <si>
    <t>Student_361</t>
  </si>
  <si>
    <t>S1362</t>
  </si>
  <si>
    <t>Student_362</t>
  </si>
  <si>
    <t>S1363</t>
  </si>
  <si>
    <t>Student_363</t>
  </si>
  <si>
    <t>S1364</t>
  </si>
  <si>
    <t>Student_364</t>
  </si>
  <si>
    <t>S1365</t>
  </si>
  <si>
    <t>Student_365</t>
  </si>
  <si>
    <t>S1366</t>
  </si>
  <si>
    <t>Student_366</t>
  </si>
  <si>
    <t>S1367</t>
  </si>
  <si>
    <t>Student_367</t>
  </si>
  <si>
    <t>S1368</t>
  </si>
  <si>
    <t>Student_368</t>
  </si>
  <si>
    <t>S1369</t>
  </si>
  <si>
    <t>Student_369</t>
  </si>
  <si>
    <t>S1370</t>
  </si>
  <si>
    <t>Student_370</t>
  </si>
  <si>
    <t>S1371</t>
  </si>
  <si>
    <t>Student_371</t>
  </si>
  <si>
    <t>S1372</t>
  </si>
  <si>
    <t>Student_372</t>
  </si>
  <si>
    <t>S1373</t>
  </si>
  <si>
    <t>Student_373</t>
  </si>
  <si>
    <t>S1374</t>
  </si>
  <si>
    <t>Student_374</t>
  </si>
  <si>
    <t>S1375</t>
  </si>
  <si>
    <t>Student_375</t>
  </si>
  <si>
    <t>S1376</t>
  </si>
  <si>
    <t>Student_376</t>
  </si>
  <si>
    <t>S1377</t>
  </si>
  <si>
    <t>Student_377</t>
  </si>
  <si>
    <t>S1378</t>
  </si>
  <si>
    <t>Student_378</t>
  </si>
  <si>
    <t>S1379</t>
  </si>
  <si>
    <t>Student_379</t>
  </si>
  <si>
    <t>S1380</t>
  </si>
  <si>
    <t>Student_380</t>
  </si>
  <si>
    <t>S1381</t>
  </si>
  <si>
    <t>Student_381</t>
  </si>
  <si>
    <t>S1382</t>
  </si>
  <si>
    <t>Student_382</t>
  </si>
  <si>
    <t>S1383</t>
  </si>
  <si>
    <t>Student_383</t>
  </si>
  <si>
    <t>S1384</t>
  </si>
  <si>
    <t>Student_384</t>
  </si>
  <si>
    <t>S1385</t>
  </si>
  <si>
    <t>Student_385</t>
  </si>
  <si>
    <t>S1386</t>
  </si>
  <si>
    <t>Student_386</t>
  </si>
  <si>
    <t>S1387</t>
  </si>
  <si>
    <t>Student_387</t>
  </si>
  <si>
    <t>S1388</t>
  </si>
  <si>
    <t>Student_388</t>
  </si>
  <si>
    <t>S1389</t>
  </si>
  <si>
    <t>Student_389</t>
  </si>
  <si>
    <t>S1390</t>
  </si>
  <si>
    <t>Student_390</t>
  </si>
  <si>
    <t>S1391</t>
  </si>
  <si>
    <t>Student_391</t>
  </si>
  <si>
    <t>S1392</t>
  </si>
  <si>
    <t>Student_392</t>
  </si>
  <si>
    <t>S1393</t>
  </si>
  <si>
    <t>Student_393</t>
  </si>
  <si>
    <t>S1394</t>
  </si>
  <si>
    <t>Student_394</t>
  </si>
  <si>
    <t>S1395</t>
  </si>
  <si>
    <t>Student_395</t>
  </si>
  <si>
    <t>S1396</t>
  </si>
  <si>
    <t>Student_396</t>
  </si>
  <si>
    <t>S1397</t>
  </si>
  <si>
    <t>Student_397</t>
  </si>
  <si>
    <t>S1398</t>
  </si>
  <si>
    <t>Student_398</t>
  </si>
  <si>
    <t>S1399</t>
  </si>
  <si>
    <t>Student_399</t>
  </si>
  <si>
    <t>S1400</t>
  </si>
  <si>
    <t>Student_400</t>
  </si>
  <si>
    <t>S1401</t>
  </si>
  <si>
    <t>Student_401</t>
  </si>
  <si>
    <t>S1402</t>
  </si>
  <si>
    <t>Student_402</t>
  </si>
  <si>
    <t>S1403</t>
  </si>
  <si>
    <t>Student_403</t>
  </si>
  <si>
    <t>S1404</t>
  </si>
  <si>
    <t>Student_404</t>
  </si>
  <si>
    <t>S1405</t>
  </si>
  <si>
    <t>Student_405</t>
  </si>
  <si>
    <t>S1406</t>
  </si>
  <si>
    <t>Student_406</t>
  </si>
  <si>
    <t>S1407</t>
  </si>
  <si>
    <t>Student_407</t>
  </si>
  <si>
    <t>S1408</t>
  </si>
  <si>
    <t>Student_408</t>
  </si>
  <si>
    <t>S1409</t>
  </si>
  <si>
    <t>Student_409</t>
  </si>
  <si>
    <t>S1410</t>
  </si>
  <si>
    <t>Student_410</t>
  </si>
  <si>
    <t>S1411</t>
  </si>
  <si>
    <t>Student_411</t>
  </si>
  <si>
    <t>S1412</t>
  </si>
  <si>
    <t>Student_412</t>
  </si>
  <si>
    <t>S1413</t>
  </si>
  <si>
    <t>Student_413</t>
  </si>
  <si>
    <t>S1414</t>
  </si>
  <si>
    <t>Student_414</t>
  </si>
  <si>
    <t>S1415</t>
  </si>
  <si>
    <t>Student_415</t>
  </si>
  <si>
    <t>S1416</t>
  </si>
  <si>
    <t>Student_416</t>
  </si>
  <si>
    <t>S1417</t>
  </si>
  <si>
    <t>Student_417</t>
  </si>
  <si>
    <t>S1418</t>
  </si>
  <si>
    <t>Student_418</t>
  </si>
  <si>
    <t>S1419</t>
  </si>
  <si>
    <t>Student_419</t>
  </si>
  <si>
    <t>S1420</t>
  </si>
  <si>
    <t>Student_420</t>
  </si>
  <si>
    <t>S1421</t>
  </si>
  <si>
    <t>Student_421</t>
  </si>
  <si>
    <t>S1422</t>
  </si>
  <si>
    <t>Student_422</t>
  </si>
  <si>
    <t>S1423</t>
  </si>
  <si>
    <t>Student_423</t>
  </si>
  <si>
    <t>S1424</t>
  </si>
  <si>
    <t>Student_424</t>
  </si>
  <si>
    <t>S1425</t>
  </si>
  <si>
    <t>Student_425</t>
  </si>
  <si>
    <t>S1426</t>
  </si>
  <si>
    <t>Student_426</t>
  </si>
  <si>
    <t>S1427</t>
  </si>
  <si>
    <t>Student_427</t>
  </si>
  <si>
    <t>S1428</t>
  </si>
  <si>
    <t>Student_428</t>
  </si>
  <si>
    <t>S1429</t>
  </si>
  <si>
    <t>Student_429</t>
  </si>
  <si>
    <t>S1430</t>
  </si>
  <si>
    <t>Student_430</t>
  </si>
  <si>
    <t>S1431</t>
  </si>
  <si>
    <t>Student_431</t>
  </si>
  <si>
    <t>S1432</t>
  </si>
  <si>
    <t>Student_432</t>
  </si>
  <si>
    <t>S1433</t>
  </si>
  <si>
    <t>Student_433</t>
  </si>
  <si>
    <t>S1434</t>
  </si>
  <si>
    <t>Student_434</t>
  </si>
  <si>
    <t>S1435</t>
  </si>
  <si>
    <t>Student_435</t>
  </si>
  <si>
    <t>S1436</t>
  </si>
  <si>
    <t>Student_436</t>
  </si>
  <si>
    <t>S1437</t>
  </si>
  <si>
    <t>Student_437</t>
  </si>
  <si>
    <t>S1438</t>
  </si>
  <si>
    <t>Student_438</t>
  </si>
  <si>
    <t>S1439</t>
  </si>
  <si>
    <t>Student_439</t>
  </si>
  <si>
    <t>S1440</t>
  </si>
  <si>
    <t>Student_440</t>
  </si>
  <si>
    <t>S1441</t>
  </si>
  <si>
    <t>Student_441</t>
  </si>
  <si>
    <t>S1442</t>
  </si>
  <si>
    <t>Student_442</t>
  </si>
  <si>
    <t>S1443</t>
  </si>
  <si>
    <t>Student_443</t>
  </si>
  <si>
    <t>S1444</t>
  </si>
  <si>
    <t>Student_444</t>
  </si>
  <si>
    <t>S1445</t>
  </si>
  <si>
    <t>Student_445</t>
  </si>
  <si>
    <t>S1446</t>
  </si>
  <si>
    <t>Student_446</t>
  </si>
  <si>
    <t>S1447</t>
  </si>
  <si>
    <t>Student_447</t>
  </si>
  <si>
    <t>S1448</t>
  </si>
  <si>
    <t>Student_448</t>
  </si>
  <si>
    <t>S1449</t>
  </si>
  <si>
    <t>Student_449</t>
  </si>
  <si>
    <t>S1450</t>
  </si>
  <si>
    <t>Student_450</t>
  </si>
  <si>
    <t>S1451</t>
  </si>
  <si>
    <t>Student_451</t>
  </si>
  <si>
    <t>S1452</t>
  </si>
  <si>
    <t>Student_452</t>
  </si>
  <si>
    <t>S1453</t>
  </si>
  <si>
    <t>Student_453</t>
  </si>
  <si>
    <t>S1454</t>
  </si>
  <si>
    <t>Student_454</t>
  </si>
  <si>
    <t>S1455</t>
  </si>
  <si>
    <t>Student_455</t>
  </si>
  <si>
    <t>S1456</t>
  </si>
  <si>
    <t>Student_456</t>
  </si>
  <si>
    <t>S1457</t>
  </si>
  <si>
    <t>Student_457</t>
  </si>
  <si>
    <t>S1458</t>
  </si>
  <si>
    <t>Student_458</t>
  </si>
  <si>
    <t>S1459</t>
  </si>
  <si>
    <t>Student_459</t>
  </si>
  <si>
    <t>S1460</t>
  </si>
  <si>
    <t>Student_460</t>
  </si>
  <si>
    <t>S1461</t>
  </si>
  <si>
    <t>Student_461</t>
  </si>
  <si>
    <t>S1462</t>
  </si>
  <si>
    <t>Student_462</t>
  </si>
  <si>
    <t>S1463</t>
  </si>
  <si>
    <t>Student_463</t>
  </si>
  <si>
    <t>S1464</t>
  </si>
  <si>
    <t>Student_464</t>
  </si>
  <si>
    <t>S1465</t>
  </si>
  <si>
    <t>Student_465</t>
  </si>
  <si>
    <t>S1466</t>
  </si>
  <si>
    <t>Student_466</t>
  </si>
  <si>
    <t>S1467</t>
  </si>
  <si>
    <t>Student_467</t>
  </si>
  <si>
    <t>S1468</t>
  </si>
  <si>
    <t>Student_468</t>
  </si>
  <si>
    <t>S1469</t>
  </si>
  <si>
    <t>Student_469</t>
  </si>
  <si>
    <t>S1470</t>
  </si>
  <si>
    <t>Student_470</t>
  </si>
  <si>
    <t>S1471</t>
  </si>
  <si>
    <t>Student_471</t>
  </si>
  <si>
    <t>S1472</t>
  </si>
  <si>
    <t>Student_472</t>
  </si>
  <si>
    <t>S1473</t>
  </si>
  <si>
    <t>Student_473</t>
  </si>
  <si>
    <t>S1474</t>
  </si>
  <si>
    <t>Student_474</t>
  </si>
  <si>
    <t>S1475</t>
  </si>
  <si>
    <t>Student_475</t>
  </si>
  <si>
    <t>S1476</t>
  </si>
  <si>
    <t>Student_476</t>
  </si>
  <si>
    <t>S1477</t>
  </si>
  <si>
    <t>Student_477</t>
  </si>
  <si>
    <t>S1478</t>
  </si>
  <si>
    <t>Student_478</t>
  </si>
  <si>
    <t>S1479</t>
  </si>
  <si>
    <t>Student_479</t>
  </si>
  <si>
    <t>S1480</t>
  </si>
  <si>
    <t>Student_480</t>
  </si>
  <si>
    <t>S1481</t>
  </si>
  <si>
    <t>Student_481</t>
  </si>
  <si>
    <t>S1482</t>
  </si>
  <si>
    <t>Student_482</t>
  </si>
  <si>
    <t>S1483</t>
  </si>
  <si>
    <t>Student_483</t>
  </si>
  <si>
    <t>S1484</t>
  </si>
  <si>
    <t>Student_484</t>
  </si>
  <si>
    <t>S1485</t>
  </si>
  <si>
    <t>Student_485</t>
  </si>
  <si>
    <t>S1486</t>
  </si>
  <si>
    <t>Student_486</t>
  </si>
  <si>
    <t>S1487</t>
  </si>
  <si>
    <t>Student_487</t>
  </si>
  <si>
    <t>S1488</t>
  </si>
  <si>
    <t>Student_488</t>
  </si>
  <si>
    <t>S1489</t>
  </si>
  <si>
    <t>Student_489</t>
  </si>
  <si>
    <t>S1490</t>
  </si>
  <si>
    <t>Student_490</t>
  </si>
  <si>
    <t>S1491</t>
  </si>
  <si>
    <t>Student_491</t>
  </si>
  <si>
    <t>S1492</t>
  </si>
  <si>
    <t>Student_492</t>
  </si>
  <si>
    <t>S1493</t>
  </si>
  <si>
    <t>Student_493</t>
  </si>
  <si>
    <t>S1494</t>
  </si>
  <si>
    <t>Student_494</t>
  </si>
  <si>
    <t>S1495</t>
  </si>
  <si>
    <t>Student_495</t>
  </si>
  <si>
    <t>S1496</t>
  </si>
  <si>
    <t>Student_496</t>
  </si>
  <si>
    <t>S1497</t>
  </si>
  <si>
    <t>Student_497</t>
  </si>
  <si>
    <t>S1498</t>
  </si>
  <si>
    <t>Student_498</t>
  </si>
  <si>
    <t>S1499</t>
  </si>
  <si>
    <t>Student_499</t>
  </si>
  <si>
    <t>S1500</t>
  </si>
  <si>
    <t>Student_500</t>
  </si>
  <si>
    <t>S1501</t>
  </si>
  <si>
    <t>Student_501</t>
  </si>
  <si>
    <t>S1502</t>
  </si>
  <si>
    <t>Student_502</t>
  </si>
  <si>
    <t>S1503</t>
  </si>
  <si>
    <t>Student_503</t>
  </si>
  <si>
    <t>S1504</t>
  </si>
  <si>
    <t>Student_504</t>
  </si>
  <si>
    <t>S1505</t>
  </si>
  <si>
    <t>Student_505</t>
  </si>
  <si>
    <t>S1506</t>
  </si>
  <si>
    <t>Student_506</t>
  </si>
  <si>
    <t>S1507</t>
  </si>
  <si>
    <t>Student_507</t>
  </si>
  <si>
    <t>S1508</t>
  </si>
  <si>
    <t>Student_508</t>
  </si>
  <si>
    <t>S1509</t>
  </si>
  <si>
    <t>Student_509</t>
  </si>
  <si>
    <t>S1510</t>
  </si>
  <si>
    <t>Student_510</t>
  </si>
  <si>
    <t>S1511</t>
  </si>
  <si>
    <t>Student_511</t>
  </si>
  <si>
    <t>S1512</t>
  </si>
  <si>
    <t>Student_512</t>
  </si>
  <si>
    <t>S1513</t>
  </si>
  <si>
    <t>Student_513</t>
  </si>
  <si>
    <t>S1514</t>
  </si>
  <si>
    <t>Student_514</t>
  </si>
  <si>
    <t>S1515</t>
  </si>
  <si>
    <t>Student_515</t>
  </si>
  <si>
    <t>S1516</t>
  </si>
  <si>
    <t>Student_516</t>
  </si>
  <si>
    <t>S1517</t>
  </si>
  <si>
    <t>Student_517</t>
  </si>
  <si>
    <t>S1518</t>
  </si>
  <si>
    <t>Student_518</t>
  </si>
  <si>
    <t>S1519</t>
  </si>
  <si>
    <t>Student_519</t>
  </si>
  <si>
    <t>S1520</t>
  </si>
  <si>
    <t>Student_520</t>
  </si>
  <si>
    <t>S1521</t>
  </si>
  <si>
    <t>Student_521</t>
  </si>
  <si>
    <t>S1522</t>
  </si>
  <si>
    <t>Student_522</t>
  </si>
  <si>
    <t>S1523</t>
  </si>
  <si>
    <t>Student_523</t>
  </si>
  <si>
    <t>S1524</t>
  </si>
  <si>
    <t>Student_524</t>
  </si>
  <si>
    <t>S1525</t>
  </si>
  <si>
    <t>Student_525</t>
  </si>
  <si>
    <t>S1526</t>
  </si>
  <si>
    <t>Student_526</t>
  </si>
  <si>
    <t>S1527</t>
  </si>
  <si>
    <t>Student_527</t>
  </si>
  <si>
    <t>S1528</t>
  </si>
  <si>
    <t>Student_528</t>
  </si>
  <si>
    <t>S1529</t>
  </si>
  <si>
    <t>Student_529</t>
  </si>
  <si>
    <t>S1530</t>
  </si>
  <si>
    <t>Student_530</t>
  </si>
  <si>
    <t>S1531</t>
  </si>
  <si>
    <t>Student_531</t>
  </si>
  <si>
    <t>S1532</t>
  </si>
  <si>
    <t>Student_532</t>
  </si>
  <si>
    <t>S1533</t>
  </si>
  <si>
    <t>Student_533</t>
  </si>
  <si>
    <t>S1534</t>
  </si>
  <si>
    <t>Student_534</t>
  </si>
  <si>
    <t>S1535</t>
  </si>
  <si>
    <t>Student_535</t>
  </si>
  <si>
    <t>S1536</t>
  </si>
  <si>
    <t>Student_536</t>
  </si>
  <si>
    <t>S1537</t>
  </si>
  <si>
    <t>Student_537</t>
  </si>
  <si>
    <t>S1538</t>
  </si>
  <si>
    <t>Student_538</t>
  </si>
  <si>
    <t>S1539</t>
  </si>
  <si>
    <t>Student_539</t>
  </si>
  <si>
    <t>S1540</t>
  </si>
  <si>
    <t>Student_540</t>
  </si>
  <si>
    <t>S1541</t>
  </si>
  <si>
    <t>Student_541</t>
  </si>
  <si>
    <t>S1542</t>
  </si>
  <si>
    <t>Student_542</t>
  </si>
  <si>
    <t>S1543</t>
  </si>
  <si>
    <t>Student_543</t>
  </si>
  <si>
    <t>S1544</t>
  </si>
  <si>
    <t>Student_544</t>
  </si>
  <si>
    <t>S1545</t>
  </si>
  <si>
    <t>Student_545</t>
  </si>
  <si>
    <t>S1546</t>
  </si>
  <si>
    <t>Student_546</t>
  </si>
  <si>
    <t>S1547</t>
  </si>
  <si>
    <t>Student_547</t>
  </si>
  <si>
    <t>S1548</t>
  </si>
  <si>
    <t>Student_548</t>
  </si>
  <si>
    <t>S1549</t>
  </si>
  <si>
    <t>Student_549</t>
  </si>
  <si>
    <t>S1550</t>
  </si>
  <si>
    <t>Student_550</t>
  </si>
  <si>
    <t>S1551</t>
  </si>
  <si>
    <t>Student_551</t>
  </si>
  <si>
    <t>S1552</t>
  </si>
  <si>
    <t>Student_552</t>
  </si>
  <si>
    <t>S1553</t>
  </si>
  <si>
    <t>Student_553</t>
  </si>
  <si>
    <t>S1554</t>
  </si>
  <si>
    <t>Student_554</t>
  </si>
  <si>
    <t>S1555</t>
  </si>
  <si>
    <t>Student_555</t>
  </si>
  <si>
    <t>S1556</t>
  </si>
  <si>
    <t>Student_556</t>
  </si>
  <si>
    <t>S1557</t>
  </si>
  <si>
    <t>Student_557</t>
  </si>
  <si>
    <t>S1558</t>
  </si>
  <si>
    <t>Student_558</t>
  </si>
  <si>
    <t>S1559</t>
  </si>
  <si>
    <t>Student_559</t>
  </si>
  <si>
    <t>S1560</t>
  </si>
  <si>
    <t>Student_560</t>
  </si>
  <si>
    <t>S1561</t>
  </si>
  <si>
    <t>Student_561</t>
  </si>
  <si>
    <t>S1562</t>
  </si>
  <si>
    <t>Student_562</t>
  </si>
  <si>
    <t>S1563</t>
  </si>
  <si>
    <t>Student_563</t>
  </si>
  <si>
    <t>S1564</t>
  </si>
  <si>
    <t>Student_564</t>
  </si>
  <si>
    <t>S1565</t>
  </si>
  <si>
    <t>Student_565</t>
  </si>
  <si>
    <t>S1566</t>
  </si>
  <si>
    <t>Student_566</t>
  </si>
  <si>
    <t>S1567</t>
  </si>
  <si>
    <t>Student_567</t>
  </si>
  <si>
    <t>S1568</t>
  </si>
  <si>
    <t>Student_568</t>
  </si>
  <si>
    <t>S1569</t>
  </si>
  <si>
    <t>Student_569</t>
  </si>
  <si>
    <t>S1570</t>
  </si>
  <si>
    <t>Student_570</t>
  </si>
  <si>
    <t>S1571</t>
  </si>
  <si>
    <t>Student_571</t>
  </si>
  <si>
    <t>S1572</t>
  </si>
  <si>
    <t>Student_572</t>
  </si>
  <si>
    <t>S1573</t>
  </si>
  <si>
    <t>Student_573</t>
  </si>
  <si>
    <t>S1574</t>
  </si>
  <si>
    <t>Student_574</t>
  </si>
  <si>
    <t>S1575</t>
  </si>
  <si>
    <t>Student_575</t>
  </si>
  <si>
    <t>S1576</t>
  </si>
  <si>
    <t>Student_576</t>
  </si>
  <si>
    <t>S1577</t>
  </si>
  <si>
    <t>Student_577</t>
  </si>
  <si>
    <t>S1578</t>
  </si>
  <si>
    <t>Student_578</t>
  </si>
  <si>
    <t>S1579</t>
  </si>
  <si>
    <t>Student_579</t>
  </si>
  <si>
    <t>S1580</t>
  </si>
  <si>
    <t>Student_580</t>
  </si>
  <si>
    <t>S1581</t>
  </si>
  <si>
    <t>Student_581</t>
  </si>
  <si>
    <t>S1582</t>
  </si>
  <si>
    <t>Student_582</t>
  </si>
  <si>
    <t>S1583</t>
  </si>
  <si>
    <t>Student_583</t>
  </si>
  <si>
    <t>S1584</t>
  </si>
  <si>
    <t>Student_584</t>
  </si>
  <si>
    <t>S1585</t>
  </si>
  <si>
    <t>Student_585</t>
  </si>
  <si>
    <t>S1586</t>
  </si>
  <si>
    <t>Student_586</t>
  </si>
  <si>
    <t>S1587</t>
  </si>
  <si>
    <t>Student_587</t>
  </si>
  <si>
    <t>S1588</t>
  </si>
  <si>
    <t>Student_588</t>
  </si>
  <si>
    <t>S1589</t>
  </si>
  <si>
    <t>Student_589</t>
  </si>
  <si>
    <t>S1590</t>
  </si>
  <si>
    <t>Student_590</t>
  </si>
  <si>
    <t>S1591</t>
  </si>
  <si>
    <t>Student_591</t>
  </si>
  <si>
    <t>S1592</t>
  </si>
  <si>
    <t>Student_592</t>
  </si>
  <si>
    <t>S1593</t>
  </si>
  <si>
    <t>Student_593</t>
  </si>
  <si>
    <t>S1594</t>
  </si>
  <si>
    <t>Student_594</t>
  </si>
  <si>
    <t>S1595</t>
  </si>
  <si>
    <t>Student_595</t>
  </si>
  <si>
    <t>S1596</t>
  </si>
  <si>
    <t>Student_596</t>
  </si>
  <si>
    <t>S1597</t>
  </si>
  <si>
    <t>Student_597</t>
  </si>
  <si>
    <t>S1598</t>
  </si>
  <si>
    <t>Student_598</t>
  </si>
  <si>
    <t>S1599</t>
  </si>
  <si>
    <t>Student_599</t>
  </si>
  <si>
    <t>S1600</t>
  </si>
  <si>
    <t>Student_600</t>
  </si>
  <si>
    <t>S1601</t>
  </si>
  <si>
    <t>Student_601</t>
  </si>
  <si>
    <t>S1602</t>
  </si>
  <si>
    <t>Student_602</t>
  </si>
  <si>
    <t>S1603</t>
  </si>
  <si>
    <t>Student_603</t>
  </si>
  <si>
    <t>S1604</t>
  </si>
  <si>
    <t>Student_604</t>
  </si>
  <si>
    <t>S1605</t>
  </si>
  <si>
    <t>Student_605</t>
  </si>
  <si>
    <t>S1606</t>
  </si>
  <si>
    <t>Student_606</t>
  </si>
  <si>
    <t>S1607</t>
  </si>
  <si>
    <t>Student_607</t>
  </si>
  <si>
    <t>S1608</t>
  </si>
  <si>
    <t>Student_608</t>
  </si>
  <si>
    <t>S1609</t>
  </si>
  <si>
    <t>Student_609</t>
  </si>
  <si>
    <t>S1610</t>
  </si>
  <si>
    <t>Student_610</t>
  </si>
  <si>
    <t>S1611</t>
  </si>
  <si>
    <t>Student_611</t>
  </si>
  <si>
    <t>S1612</t>
  </si>
  <si>
    <t>Student_612</t>
  </si>
  <si>
    <t>S1613</t>
  </si>
  <si>
    <t>Student_613</t>
  </si>
  <si>
    <t>S1614</t>
  </si>
  <si>
    <t>Student_614</t>
  </si>
  <si>
    <t>S1615</t>
  </si>
  <si>
    <t>Student_615</t>
  </si>
  <si>
    <t>S1616</t>
  </si>
  <si>
    <t>Student_616</t>
  </si>
  <si>
    <t>S1617</t>
  </si>
  <si>
    <t>Student_617</t>
  </si>
  <si>
    <t>S1618</t>
  </si>
  <si>
    <t>Student_618</t>
  </si>
  <si>
    <t>S1619</t>
  </si>
  <si>
    <t>Student_619</t>
  </si>
  <si>
    <t>S1620</t>
  </si>
  <si>
    <t>Student_620</t>
  </si>
  <si>
    <t>S1621</t>
  </si>
  <si>
    <t>Student_621</t>
  </si>
  <si>
    <t>S1622</t>
  </si>
  <si>
    <t>Student_622</t>
  </si>
  <si>
    <t>S1623</t>
  </si>
  <si>
    <t>Student_623</t>
  </si>
  <si>
    <t>S1624</t>
  </si>
  <si>
    <t>Student_624</t>
  </si>
  <si>
    <t>S1625</t>
  </si>
  <si>
    <t>Student_625</t>
  </si>
  <si>
    <t>S1626</t>
  </si>
  <si>
    <t>Student_626</t>
  </si>
  <si>
    <t>S1627</t>
  </si>
  <si>
    <t>Student_627</t>
  </si>
  <si>
    <t>S1628</t>
  </si>
  <si>
    <t>Student_628</t>
  </si>
  <si>
    <t>S1629</t>
  </si>
  <si>
    <t>Student_629</t>
  </si>
  <si>
    <t>S1630</t>
  </si>
  <si>
    <t>Student_630</t>
  </si>
  <si>
    <t>S1631</t>
  </si>
  <si>
    <t>Student_631</t>
  </si>
  <si>
    <t>S1632</t>
  </si>
  <si>
    <t>Student_632</t>
  </si>
  <si>
    <t>S1633</t>
  </si>
  <si>
    <t>Student_633</t>
  </si>
  <si>
    <t>S1634</t>
  </si>
  <si>
    <t>Student_634</t>
  </si>
  <si>
    <t>S1635</t>
  </si>
  <si>
    <t>Student_635</t>
  </si>
  <si>
    <t>S1636</t>
  </si>
  <si>
    <t>Student_636</t>
  </si>
  <si>
    <t>S1637</t>
  </si>
  <si>
    <t>Student_637</t>
  </si>
  <si>
    <t>S1638</t>
  </si>
  <si>
    <t>Student_638</t>
  </si>
  <si>
    <t>S1639</t>
  </si>
  <si>
    <t>Student_639</t>
  </si>
  <si>
    <t>S1640</t>
  </si>
  <si>
    <t>Student_640</t>
  </si>
  <si>
    <t>S1641</t>
  </si>
  <si>
    <t>Student_641</t>
  </si>
  <si>
    <t>S1642</t>
  </si>
  <si>
    <t>Student_642</t>
  </si>
  <si>
    <t>S1643</t>
  </si>
  <si>
    <t>Student_643</t>
  </si>
  <si>
    <t>S1644</t>
  </si>
  <si>
    <t>Student_644</t>
  </si>
  <si>
    <t>S1645</t>
  </si>
  <si>
    <t>Student_645</t>
  </si>
  <si>
    <t>S1646</t>
  </si>
  <si>
    <t>Student_646</t>
  </si>
  <si>
    <t>S1647</t>
  </si>
  <si>
    <t>Student_647</t>
  </si>
  <si>
    <t>S1648</t>
  </si>
  <si>
    <t>Student_648</t>
  </si>
  <si>
    <t>S1649</t>
  </si>
  <si>
    <t>Student_649</t>
  </si>
  <si>
    <t>S1650</t>
  </si>
  <si>
    <t>Student_650</t>
  </si>
  <si>
    <t>S1651</t>
  </si>
  <si>
    <t>Student_651</t>
  </si>
  <si>
    <t>S1652</t>
  </si>
  <si>
    <t>Student_652</t>
  </si>
  <si>
    <t>S1653</t>
  </si>
  <si>
    <t>Student_653</t>
  </si>
  <si>
    <t>S1654</t>
  </si>
  <si>
    <t>Student_654</t>
  </si>
  <si>
    <t>S1655</t>
  </si>
  <si>
    <t>Student_655</t>
  </si>
  <si>
    <t>S1656</t>
  </si>
  <si>
    <t>Student_656</t>
  </si>
  <si>
    <t>S1657</t>
  </si>
  <si>
    <t>Student_657</t>
  </si>
  <si>
    <t>S1658</t>
  </si>
  <si>
    <t>Student_658</t>
  </si>
  <si>
    <t>S1659</t>
  </si>
  <si>
    <t>Student_659</t>
  </si>
  <si>
    <t>S1660</t>
  </si>
  <si>
    <t>Student_660</t>
  </si>
  <si>
    <t>S1661</t>
  </si>
  <si>
    <t>Student_661</t>
  </si>
  <si>
    <t>S1662</t>
  </si>
  <si>
    <t>Student_662</t>
  </si>
  <si>
    <t>S1663</t>
  </si>
  <si>
    <t>Student_663</t>
  </si>
  <si>
    <t>S1664</t>
  </si>
  <si>
    <t>Student_664</t>
  </si>
  <si>
    <t>S1665</t>
  </si>
  <si>
    <t>Student_665</t>
  </si>
  <si>
    <t>S1666</t>
  </si>
  <si>
    <t>Student_666</t>
  </si>
  <si>
    <t>S1667</t>
  </si>
  <si>
    <t>Student_667</t>
  </si>
  <si>
    <t>S1668</t>
  </si>
  <si>
    <t>Student_668</t>
  </si>
  <si>
    <t>S1669</t>
  </si>
  <si>
    <t>Student_669</t>
  </si>
  <si>
    <t>S1670</t>
  </si>
  <si>
    <t>Student_670</t>
  </si>
  <si>
    <t>S1671</t>
  </si>
  <si>
    <t>Student_671</t>
  </si>
  <si>
    <t>S1672</t>
  </si>
  <si>
    <t>Student_672</t>
  </si>
  <si>
    <t>S1673</t>
  </si>
  <si>
    <t>Student_673</t>
  </si>
  <si>
    <t>S1674</t>
  </si>
  <si>
    <t>Student_674</t>
  </si>
  <si>
    <t>S1675</t>
  </si>
  <si>
    <t>Student_675</t>
  </si>
  <si>
    <t>S1676</t>
  </si>
  <si>
    <t>Student_676</t>
  </si>
  <si>
    <t>S1677</t>
  </si>
  <si>
    <t>Student_677</t>
  </si>
  <si>
    <t>S1678</t>
  </si>
  <si>
    <t>Student_678</t>
  </si>
  <si>
    <t>S1679</t>
  </si>
  <si>
    <t>Student_679</t>
  </si>
  <si>
    <t>S1680</t>
  </si>
  <si>
    <t>Student_680</t>
  </si>
  <si>
    <t>S1681</t>
  </si>
  <si>
    <t>Student_681</t>
  </si>
  <si>
    <t>S1682</t>
  </si>
  <si>
    <t>Student_682</t>
  </si>
  <si>
    <t>S1683</t>
  </si>
  <si>
    <t>Student_683</t>
  </si>
  <si>
    <t>S1684</t>
  </si>
  <si>
    <t>Student_684</t>
  </si>
  <si>
    <t>S1685</t>
  </si>
  <si>
    <t>Student_685</t>
  </si>
  <si>
    <t>S1686</t>
  </si>
  <si>
    <t>Student_686</t>
  </si>
  <si>
    <t>S1687</t>
  </si>
  <si>
    <t>Student_687</t>
  </si>
  <si>
    <t>S1688</t>
  </si>
  <si>
    <t>Student_688</t>
  </si>
  <si>
    <t>S1689</t>
  </si>
  <si>
    <t>Student_689</t>
  </si>
  <si>
    <t>S1690</t>
  </si>
  <si>
    <t>Student_690</t>
  </si>
  <si>
    <t>S1691</t>
  </si>
  <si>
    <t>Student_691</t>
  </si>
  <si>
    <t>S1692</t>
  </si>
  <si>
    <t>Student_692</t>
  </si>
  <si>
    <t>S1693</t>
  </si>
  <si>
    <t>Student_693</t>
  </si>
  <si>
    <t>S1694</t>
  </si>
  <si>
    <t>Student_694</t>
  </si>
  <si>
    <t>S1695</t>
  </si>
  <si>
    <t>Student_695</t>
  </si>
  <si>
    <t>S1696</t>
  </si>
  <si>
    <t>Student_696</t>
  </si>
  <si>
    <t>S1697</t>
  </si>
  <si>
    <t>Student_697</t>
  </si>
  <si>
    <t>S1698</t>
  </si>
  <si>
    <t>Student_698</t>
  </si>
  <si>
    <t>S1699</t>
  </si>
  <si>
    <t>Student_699</t>
  </si>
  <si>
    <t>S1700</t>
  </si>
  <si>
    <t>Student_700</t>
  </si>
  <si>
    <t>S1701</t>
  </si>
  <si>
    <t>Student_701</t>
  </si>
  <si>
    <t>S1702</t>
  </si>
  <si>
    <t>Student_702</t>
  </si>
  <si>
    <t>S1703</t>
  </si>
  <si>
    <t>Student_703</t>
  </si>
  <si>
    <t>S1704</t>
  </si>
  <si>
    <t>Student_704</t>
  </si>
  <si>
    <t>S1705</t>
  </si>
  <si>
    <t>Student_705</t>
  </si>
  <si>
    <t>S1706</t>
  </si>
  <si>
    <t>Student_706</t>
  </si>
  <si>
    <t>S1707</t>
  </si>
  <si>
    <t>Student_707</t>
  </si>
  <si>
    <t>S1708</t>
  </si>
  <si>
    <t>Student_708</t>
  </si>
  <si>
    <t>S1709</t>
  </si>
  <si>
    <t>Student_709</t>
  </si>
  <si>
    <t>S1710</t>
  </si>
  <si>
    <t>Student_710</t>
  </si>
  <si>
    <t>S1711</t>
  </si>
  <si>
    <t>Student_711</t>
  </si>
  <si>
    <t>S1712</t>
  </si>
  <si>
    <t>Student_712</t>
  </si>
  <si>
    <t>S1713</t>
  </si>
  <si>
    <t>Student_713</t>
  </si>
  <si>
    <t>S1714</t>
  </si>
  <si>
    <t>Student_714</t>
  </si>
  <si>
    <t>S1715</t>
  </si>
  <si>
    <t>Student_715</t>
  </si>
  <si>
    <t>S1716</t>
  </si>
  <si>
    <t>Student_716</t>
  </si>
  <si>
    <t>S1717</t>
  </si>
  <si>
    <t>Student_717</t>
  </si>
  <si>
    <t>S1718</t>
  </si>
  <si>
    <t>Student_718</t>
  </si>
  <si>
    <t>S1719</t>
  </si>
  <si>
    <t>Student_719</t>
  </si>
  <si>
    <t>S1720</t>
  </si>
  <si>
    <t>Student_720</t>
  </si>
  <si>
    <t>S1721</t>
  </si>
  <si>
    <t>Student_721</t>
  </si>
  <si>
    <t>S1722</t>
  </si>
  <si>
    <t>Student_722</t>
  </si>
  <si>
    <t>S1723</t>
  </si>
  <si>
    <t>Student_723</t>
  </si>
  <si>
    <t>S1724</t>
  </si>
  <si>
    <t>Student_724</t>
  </si>
  <si>
    <t>S1725</t>
  </si>
  <si>
    <t>Student_725</t>
  </si>
  <si>
    <t>S1726</t>
  </si>
  <si>
    <t>Student_726</t>
  </si>
  <si>
    <t>S1727</t>
  </si>
  <si>
    <t>Student_727</t>
  </si>
  <si>
    <t>S1728</t>
  </si>
  <si>
    <t>Student_728</t>
  </si>
  <si>
    <t>S1729</t>
  </si>
  <si>
    <t>Student_729</t>
  </si>
  <si>
    <t>S1730</t>
  </si>
  <si>
    <t>Student_730</t>
  </si>
  <si>
    <t>S1731</t>
  </si>
  <si>
    <t>Student_731</t>
  </si>
  <si>
    <t>S1732</t>
  </si>
  <si>
    <t>Student_732</t>
  </si>
  <si>
    <t>S1733</t>
  </si>
  <si>
    <t>Student_733</t>
  </si>
  <si>
    <t>S1734</t>
  </si>
  <si>
    <t>Student_734</t>
  </si>
  <si>
    <t>S1735</t>
  </si>
  <si>
    <t>Student_735</t>
  </si>
  <si>
    <t>S1736</t>
  </si>
  <si>
    <t>Student_736</t>
  </si>
  <si>
    <t>S1737</t>
  </si>
  <si>
    <t>Student_737</t>
  </si>
  <si>
    <t>S1738</t>
  </si>
  <si>
    <t>Student_738</t>
  </si>
  <si>
    <t>S1739</t>
  </si>
  <si>
    <t>Student_739</t>
  </si>
  <si>
    <t>S1740</t>
  </si>
  <si>
    <t>Student_740</t>
  </si>
  <si>
    <t>S1741</t>
  </si>
  <si>
    <t>Student_741</t>
  </si>
  <si>
    <t>S1742</t>
  </si>
  <si>
    <t>Student_742</t>
  </si>
  <si>
    <t>S1743</t>
  </si>
  <si>
    <t>Student_743</t>
  </si>
  <si>
    <t>S1744</t>
  </si>
  <si>
    <t>Student_744</t>
  </si>
  <si>
    <t>S1745</t>
  </si>
  <si>
    <t>Student_745</t>
  </si>
  <si>
    <t>S1746</t>
  </si>
  <si>
    <t>Student_746</t>
  </si>
  <si>
    <t>S1747</t>
  </si>
  <si>
    <t>Student_747</t>
  </si>
  <si>
    <t>S1748</t>
  </si>
  <si>
    <t>Student_748</t>
  </si>
  <si>
    <t>S1749</t>
  </si>
  <si>
    <t>Student_749</t>
  </si>
  <si>
    <t>S1750</t>
  </si>
  <si>
    <t>Student_750</t>
  </si>
  <si>
    <t>S1751</t>
  </si>
  <si>
    <t>Student_751</t>
  </si>
  <si>
    <t>S1752</t>
  </si>
  <si>
    <t>Student_752</t>
  </si>
  <si>
    <t>S1753</t>
  </si>
  <si>
    <t>Student_753</t>
  </si>
  <si>
    <t>S1754</t>
  </si>
  <si>
    <t>Student_754</t>
  </si>
  <si>
    <t>S1755</t>
  </si>
  <si>
    <t>Student_755</t>
  </si>
  <si>
    <t>S1756</t>
  </si>
  <si>
    <t>Student_756</t>
  </si>
  <si>
    <t>S1757</t>
  </si>
  <si>
    <t>Student_757</t>
  </si>
  <si>
    <t>S1758</t>
  </si>
  <si>
    <t>Student_758</t>
  </si>
  <si>
    <t>S1759</t>
  </si>
  <si>
    <t>Student_759</t>
  </si>
  <si>
    <t>S1760</t>
  </si>
  <si>
    <t>Student_760</t>
  </si>
  <si>
    <t>S1761</t>
  </si>
  <si>
    <t>Student_761</t>
  </si>
  <si>
    <t>S1762</t>
  </si>
  <si>
    <t>Student_762</t>
  </si>
  <si>
    <t>S1763</t>
  </si>
  <si>
    <t>Student_763</t>
  </si>
  <si>
    <t>S1764</t>
  </si>
  <si>
    <t>Student_764</t>
  </si>
  <si>
    <t>S1765</t>
  </si>
  <si>
    <t>Student_765</t>
  </si>
  <si>
    <t>S1766</t>
  </si>
  <si>
    <t>Student_766</t>
  </si>
  <si>
    <t>S1767</t>
  </si>
  <si>
    <t>Student_767</t>
  </si>
  <si>
    <t>S1768</t>
  </si>
  <si>
    <t>Student_768</t>
  </si>
  <si>
    <t>S1769</t>
  </si>
  <si>
    <t>Student_769</t>
  </si>
  <si>
    <t>S1770</t>
  </si>
  <si>
    <t>Student_770</t>
  </si>
  <si>
    <t>S1771</t>
  </si>
  <si>
    <t>Student_771</t>
  </si>
  <si>
    <t>S1772</t>
  </si>
  <si>
    <t>Student_772</t>
  </si>
  <si>
    <t>S1773</t>
  </si>
  <si>
    <t>Student_773</t>
  </si>
  <si>
    <t>S1774</t>
  </si>
  <si>
    <t>Student_774</t>
  </si>
  <si>
    <t>S1775</t>
  </si>
  <si>
    <t>Student_775</t>
  </si>
  <si>
    <t>S1776</t>
  </si>
  <si>
    <t>Student_776</t>
  </si>
  <si>
    <t>S1777</t>
  </si>
  <si>
    <t>Student_777</t>
  </si>
  <si>
    <t>S1778</t>
  </si>
  <si>
    <t>Student_778</t>
  </si>
  <si>
    <t>S1779</t>
  </si>
  <si>
    <t>Student_779</t>
  </si>
  <si>
    <t>S1780</t>
  </si>
  <si>
    <t>Student_780</t>
  </si>
  <si>
    <t>S1781</t>
  </si>
  <si>
    <t>Student_781</t>
  </si>
  <si>
    <t>S1782</t>
  </si>
  <si>
    <t>Student_782</t>
  </si>
  <si>
    <t>S1783</t>
  </si>
  <si>
    <t>Student_783</t>
  </si>
  <si>
    <t>S1784</t>
  </si>
  <si>
    <t>Student_784</t>
  </si>
  <si>
    <t>S1785</t>
  </si>
  <si>
    <t>Student_785</t>
  </si>
  <si>
    <t>S1786</t>
  </si>
  <si>
    <t>Student_786</t>
  </si>
  <si>
    <t>S1787</t>
  </si>
  <si>
    <t>Student_787</t>
  </si>
  <si>
    <t>S1788</t>
  </si>
  <si>
    <t>Student_788</t>
  </si>
  <si>
    <t>S1789</t>
  </si>
  <si>
    <t>Student_789</t>
  </si>
  <si>
    <t>S1790</t>
  </si>
  <si>
    <t>Student_790</t>
  </si>
  <si>
    <t>S1791</t>
  </si>
  <si>
    <t>Student_791</t>
  </si>
  <si>
    <t>S1792</t>
  </si>
  <si>
    <t>Student_792</t>
  </si>
  <si>
    <t>S1793</t>
  </si>
  <si>
    <t>Student_793</t>
  </si>
  <si>
    <t>S1794</t>
  </si>
  <si>
    <t>Student_794</t>
  </si>
  <si>
    <t>S1795</t>
  </si>
  <si>
    <t>Student_795</t>
  </si>
  <si>
    <t>S1796</t>
  </si>
  <si>
    <t>Student_796</t>
  </si>
  <si>
    <t>S1797</t>
  </si>
  <si>
    <t>Student_797</t>
  </si>
  <si>
    <t>S1798</t>
  </si>
  <si>
    <t>Student_798</t>
  </si>
  <si>
    <t>S1799</t>
  </si>
  <si>
    <t>Student_799</t>
  </si>
  <si>
    <t>S1800</t>
  </si>
  <si>
    <t>Student_800</t>
  </si>
  <si>
    <t>S1801</t>
  </si>
  <si>
    <t>Student_801</t>
  </si>
  <si>
    <t>S1802</t>
  </si>
  <si>
    <t>Student_802</t>
  </si>
  <si>
    <t>S1803</t>
  </si>
  <si>
    <t>Student_803</t>
  </si>
  <si>
    <t>S1804</t>
  </si>
  <si>
    <t>Student_804</t>
  </si>
  <si>
    <t>S1805</t>
  </si>
  <si>
    <t>Student_805</t>
  </si>
  <si>
    <t>S1806</t>
  </si>
  <si>
    <t>Student_806</t>
  </si>
  <si>
    <t>S1807</t>
  </si>
  <si>
    <t>Student_807</t>
  </si>
  <si>
    <t>S1808</t>
  </si>
  <si>
    <t>Student_808</t>
  </si>
  <si>
    <t>S1809</t>
  </si>
  <si>
    <t>Student_809</t>
  </si>
  <si>
    <t>S1810</t>
  </si>
  <si>
    <t>Student_810</t>
  </si>
  <si>
    <t>S1811</t>
  </si>
  <si>
    <t>Student_811</t>
  </si>
  <si>
    <t>S1812</t>
  </si>
  <si>
    <t>Student_812</t>
  </si>
  <si>
    <t>S1813</t>
  </si>
  <si>
    <t>Student_813</t>
  </si>
  <si>
    <t>S1814</t>
  </si>
  <si>
    <t>Student_814</t>
  </si>
  <si>
    <t>S1815</t>
  </si>
  <si>
    <t>Student_815</t>
  </si>
  <si>
    <t>S1816</t>
  </si>
  <si>
    <t>Student_816</t>
  </si>
  <si>
    <t>S1817</t>
  </si>
  <si>
    <t>Student_817</t>
  </si>
  <si>
    <t>S1818</t>
  </si>
  <si>
    <t>Student_818</t>
  </si>
  <si>
    <t>S1819</t>
  </si>
  <si>
    <t>Student_819</t>
  </si>
  <si>
    <t>S1820</t>
  </si>
  <si>
    <t>Student_820</t>
  </si>
  <si>
    <t>S1821</t>
  </si>
  <si>
    <t>Student_821</t>
  </si>
  <si>
    <t>S1822</t>
  </si>
  <si>
    <t>Student_822</t>
  </si>
  <si>
    <t>S1823</t>
  </si>
  <si>
    <t>Student_823</t>
  </si>
  <si>
    <t>S1824</t>
  </si>
  <si>
    <t>Student_824</t>
  </si>
  <si>
    <t>S1825</t>
  </si>
  <si>
    <t>Student_825</t>
  </si>
  <si>
    <t>S1826</t>
  </si>
  <si>
    <t>Student_826</t>
  </si>
  <si>
    <t>S1827</t>
  </si>
  <si>
    <t>Student_827</t>
  </si>
  <si>
    <t>S1828</t>
  </si>
  <si>
    <t>Student_828</t>
  </si>
  <si>
    <t>S1829</t>
  </si>
  <si>
    <t>Student_829</t>
  </si>
  <si>
    <t>S1830</t>
  </si>
  <si>
    <t>Student_830</t>
  </si>
  <si>
    <t>S1831</t>
  </si>
  <si>
    <t>Student_831</t>
  </si>
  <si>
    <t>S1832</t>
  </si>
  <si>
    <t>Student_832</t>
  </si>
  <si>
    <t>S1833</t>
  </si>
  <si>
    <t>Student_833</t>
  </si>
  <si>
    <t>S1834</t>
  </si>
  <si>
    <t>Student_834</t>
  </si>
  <si>
    <t>S1835</t>
  </si>
  <si>
    <t>Student_835</t>
  </si>
  <si>
    <t>S1836</t>
  </si>
  <si>
    <t>Student_836</t>
  </si>
  <si>
    <t>S1837</t>
  </si>
  <si>
    <t>Student_837</t>
  </si>
  <si>
    <t>S1838</t>
  </si>
  <si>
    <t>Student_838</t>
  </si>
  <si>
    <t>S1839</t>
  </si>
  <si>
    <t>Student_839</t>
  </si>
  <si>
    <t>S1840</t>
  </si>
  <si>
    <t>Student_840</t>
  </si>
  <si>
    <t>S1841</t>
  </si>
  <si>
    <t>Student_841</t>
  </si>
  <si>
    <t>S1842</t>
  </si>
  <si>
    <t>Student_842</t>
  </si>
  <si>
    <t>S1843</t>
  </si>
  <si>
    <t>Student_843</t>
  </si>
  <si>
    <t>S1844</t>
  </si>
  <si>
    <t>Student_844</t>
  </si>
  <si>
    <t>S1845</t>
  </si>
  <si>
    <t>Student_845</t>
  </si>
  <si>
    <t>S1846</t>
  </si>
  <si>
    <t>Student_846</t>
  </si>
  <si>
    <t>S1847</t>
  </si>
  <si>
    <t>Student_847</t>
  </si>
  <si>
    <t>S1848</t>
  </si>
  <si>
    <t>Student_848</t>
  </si>
  <si>
    <t>S1849</t>
  </si>
  <si>
    <t>Student_849</t>
  </si>
  <si>
    <t>S1850</t>
  </si>
  <si>
    <t>Student_850</t>
  </si>
  <si>
    <t>S1851</t>
  </si>
  <si>
    <t>Student_851</t>
  </si>
  <si>
    <t>S1852</t>
  </si>
  <si>
    <t>Student_852</t>
  </si>
  <si>
    <t>S1853</t>
  </si>
  <si>
    <t>Student_853</t>
  </si>
  <si>
    <t>S1854</t>
  </si>
  <si>
    <t>Student_854</t>
  </si>
  <si>
    <t>S1855</t>
  </si>
  <si>
    <t>Student_855</t>
  </si>
  <si>
    <t>S1856</t>
  </si>
  <si>
    <t>Student_856</t>
  </si>
  <si>
    <t>S1857</t>
  </si>
  <si>
    <t>Student_857</t>
  </si>
  <si>
    <t>S1858</t>
  </si>
  <si>
    <t>Student_858</t>
  </si>
  <si>
    <t>S1859</t>
  </si>
  <si>
    <t>Student_859</t>
  </si>
  <si>
    <t>S1860</t>
  </si>
  <si>
    <t>Student_860</t>
  </si>
  <si>
    <t>S1861</t>
  </si>
  <si>
    <t>Student_861</t>
  </si>
  <si>
    <t>S1862</t>
  </si>
  <si>
    <t>Student_862</t>
  </si>
  <si>
    <t>S1863</t>
  </si>
  <si>
    <t>Student_863</t>
  </si>
  <si>
    <t>S1864</t>
  </si>
  <si>
    <t>Student_864</t>
  </si>
  <si>
    <t>S1865</t>
  </si>
  <si>
    <t>Student_865</t>
  </si>
  <si>
    <t>S1866</t>
  </si>
  <si>
    <t>Student_866</t>
  </si>
  <si>
    <t>S1867</t>
  </si>
  <si>
    <t>Student_867</t>
  </si>
  <si>
    <t>S1868</t>
  </si>
  <si>
    <t>Student_868</t>
  </si>
  <si>
    <t>S1869</t>
  </si>
  <si>
    <t>Student_869</t>
  </si>
  <si>
    <t>S1870</t>
  </si>
  <si>
    <t>Student_870</t>
  </si>
  <si>
    <t>S1871</t>
  </si>
  <si>
    <t>Student_871</t>
  </si>
  <si>
    <t>S1872</t>
  </si>
  <si>
    <t>Student_872</t>
  </si>
  <si>
    <t>S1873</t>
  </si>
  <si>
    <t>Student_873</t>
  </si>
  <si>
    <t>S1874</t>
  </si>
  <si>
    <t>Student_874</t>
  </si>
  <si>
    <t>S1875</t>
  </si>
  <si>
    <t>Student_875</t>
  </si>
  <si>
    <t>S1876</t>
  </si>
  <si>
    <t>Student_876</t>
  </si>
  <si>
    <t>S1877</t>
  </si>
  <si>
    <t>Student_877</t>
  </si>
  <si>
    <t>S1878</t>
  </si>
  <si>
    <t>Student_878</t>
  </si>
  <si>
    <t>S1879</t>
  </si>
  <si>
    <t>Student_879</t>
  </si>
  <si>
    <t>S1880</t>
  </si>
  <si>
    <t>Student_880</t>
  </si>
  <si>
    <t>S1881</t>
  </si>
  <si>
    <t>Student_881</t>
  </si>
  <si>
    <t>S1882</t>
  </si>
  <si>
    <t>Student_882</t>
  </si>
  <si>
    <t>S1883</t>
  </si>
  <si>
    <t>Student_883</t>
  </si>
  <si>
    <t>S1884</t>
  </si>
  <si>
    <t>Student_884</t>
  </si>
  <si>
    <t>S1885</t>
  </si>
  <si>
    <t>Student_885</t>
  </si>
  <si>
    <t>S1886</t>
  </si>
  <si>
    <t>Student_886</t>
  </si>
  <si>
    <t>S1887</t>
  </si>
  <si>
    <t>Student_887</t>
  </si>
  <si>
    <t>S1888</t>
  </si>
  <si>
    <t>Student_888</t>
  </si>
  <si>
    <t>S1889</t>
  </si>
  <si>
    <t>Student_889</t>
  </si>
  <si>
    <t>S1890</t>
  </si>
  <si>
    <t>Student_890</t>
  </si>
  <si>
    <t>S1891</t>
  </si>
  <si>
    <t>Student_891</t>
  </si>
  <si>
    <t>S1892</t>
  </si>
  <si>
    <t>Student_892</t>
  </si>
  <si>
    <t>S1893</t>
  </si>
  <si>
    <t>Student_893</t>
  </si>
  <si>
    <t>S1894</t>
  </si>
  <si>
    <t>Student_894</t>
  </si>
  <si>
    <t>S1895</t>
  </si>
  <si>
    <t>Student_895</t>
  </si>
  <si>
    <t>S1896</t>
  </si>
  <si>
    <t>Student_896</t>
  </si>
  <si>
    <t>S1897</t>
  </si>
  <si>
    <t>Student_897</t>
  </si>
  <si>
    <t>S1898</t>
  </si>
  <si>
    <t>Student_898</t>
  </si>
  <si>
    <t>S1899</t>
  </si>
  <si>
    <t>Student_899</t>
  </si>
  <si>
    <t>S1900</t>
  </si>
  <si>
    <t>Student_900</t>
  </si>
  <si>
    <t>S1901</t>
  </si>
  <si>
    <t>Student_901</t>
  </si>
  <si>
    <t>S1902</t>
  </si>
  <si>
    <t>Student_902</t>
  </si>
  <si>
    <t>S1903</t>
  </si>
  <si>
    <t>Student_903</t>
  </si>
  <si>
    <t>S1904</t>
  </si>
  <si>
    <t>Student_904</t>
  </si>
  <si>
    <t>S1905</t>
  </si>
  <si>
    <t>Student_905</t>
  </si>
  <si>
    <t>S1906</t>
  </si>
  <si>
    <t>Student_906</t>
  </si>
  <si>
    <t>S1907</t>
  </si>
  <si>
    <t>Student_907</t>
  </si>
  <si>
    <t>S1908</t>
  </si>
  <si>
    <t>Student_908</t>
  </si>
  <si>
    <t>S1909</t>
  </si>
  <si>
    <t>Student_909</t>
  </si>
  <si>
    <t>S1910</t>
  </si>
  <si>
    <t>Student_910</t>
  </si>
  <si>
    <t>S1911</t>
  </si>
  <si>
    <t>Student_911</t>
  </si>
  <si>
    <t>S1912</t>
  </si>
  <si>
    <t>Student_912</t>
  </si>
  <si>
    <t>S1913</t>
  </si>
  <si>
    <t>Student_913</t>
  </si>
  <si>
    <t>S1914</t>
  </si>
  <si>
    <t>Student_914</t>
  </si>
  <si>
    <t>S1915</t>
  </si>
  <si>
    <t>Student_915</t>
  </si>
  <si>
    <t>S1916</t>
  </si>
  <si>
    <t>Student_916</t>
  </si>
  <si>
    <t>S1917</t>
  </si>
  <si>
    <t>Student_917</t>
  </si>
  <si>
    <t>S1918</t>
  </si>
  <si>
    <t>Student_918</t>
  </si>
  <si>
    <t>S1919</t>
  </si>
  <si>
    <t>Student_919</t>
  </si>
  <si>
    <t>S1920</t>
  </si>
  <si>
    <t>Student_920</t>
  </si>
  <si>
    <t>S1921</t>
  </si>
  <si>
    <t>Student_921</t>
  </si>
  <si>
    <t>S1922</t>
  </si>
  <si>
    <t>Student_922</t>
  </si>
  <si>
    <t>S1923</t>
  </si>
  <si>
    <t>Student_923</t>
  </si>
  <si>
    <t>S1924</t>
  </si>
  <si>
    <t>Student_924</t>
  </si>
  <si>
    <t>S1925</t>
  </si>
  <si>
    <t>Student_925</t>
  </si>
  <si>
    <t>S1926</t>
  </si>
  <si>
    <t>Student_926</t>
  </si>
  <si>
    <t>S1927</t>
  </si>
  <si>
    <t>Student_927</t>
  </si>
  <si>
    <t>S1928</t>
  </si>
  <si>
    <t>Student_928</t>
  </si>
  <si>
    <t>S1929</t>
  </si>
  <si>
    <t>Student_929</t>
  </si>
  <si>
    <t>S1930</t>
  </si>
  <si>
    <t>Student_930</t>
  </si>
  <si>
    <t>S1931</t>
  </si>
  <si>
    <t>Student_931</t>
  </si>
  <si>
    <t>S1932</t>
  </si>
  <si>
    <t>Student_932</t>
  </si>
  <si>
    <t>S1933</t>
  </si>
  <si>
    <t>Student_933</t>
  </si>
  <si>
    <t>S1934</t>
  </si>
  <si>
    <t>Student_934</t>
  </si>
  <si>
    <t>S1935</t>
  </si>
  <si>
    <t>Student_935</t>
  </si>
  <si>
    <t>S1936</t>
  </si>
  <si>
    <t>Student_936</t>
  </si>
  <si>
    <t>S1937</t>
  </si>
  <si>
    <t>Student_937</t>
  </si>
  <si>
    <t>S1938</t>
  </si>
  <si>
    <t>Student_938</t>
  </si>
  <si>
    <t>S1939</t>
  </si>
  <si>
    <t>Student_939</t>
  </si>
  <si>
    <t>S1940</t>
  </si>
  <si>
    <t>Student_940</t>
  </si>
  <si>
    <t>S1941</t>
  </si>
  <si>
    <t>Student_941</t>
  </si>
  <si>
    <t>S1942</t>
  </si>
  <si>
    <t>Student_942</t>
  </si>
  <si>
    <t>S1943</t>
  </si>
  <si>
    <t>Student_943</t>
  </si>
  <si>
    <t>S1944</t>
  </si>
  <si>
    <t>Student_944</t>
  </si>
  <si>
    <t>S1945</t>
  </si>
  <si>
    <t>Student_945</t>
  </si>
  <si>
    <t>S1946</t>
  </si>
  <si>
    <t>Student_946</t>
  </si>
  <si>
    <t>S1947</t>
  </si>
  <si>
    <t>Student_947</t>
  </si>
  <si>
    <t>S1948</t>
  </si>
  <si>
    <t>Student_948</t>
  </si>
  <si>
    <t>S1949</t>
  </si>
  <si>
    <t>Student_949</t>
  </si>
  <si>
    <t>S1950</t>
  </si>
  <si>
    <t>Student_950</t>
  </si>
  <si>
    <t>S1951</t>
  </si>
  <si>
    <t>Student_951</t>
  </si>
  <si>
    <t>S1952</t>
  </si>
  <si>
    <t>Student_952</t>
  </si>
  <si>
    <t>S1953</t>
  </si>
  <si>
    <t>Student_953</t>
  </si>
  <si>
    <t>S1954</t>
  </si>
  <si>
    <t>Student_954</t>
  </si>
  <si>
    <t>S1955</t>
  </si>
  <si>
    <t>Student_955</t>
  </si>
  <si>
    <t>S1956</t>
  </si>
  <si>
    <t>Student_956</t>
  </si>
  <si>
    <t>S1957</t>
  </si>
  <si>
    <t>Student_957</t>
  </si>
  <si>
    <t>S1958</t>
  </si>
  <si>
    <t>Student_958</t>
  </si>
  <si>
    <t>S1959</t>
  </si>
  <si>
    <t>Student_959</t>
  </si>
  <si>
    <t>S1960</t>
  </si>
  <si>
    <t>Student_960</t>
  </si>
  <si>
    <t>S1961</t>
  </si>
  <si>
    <t>Student_961</t>
  </si>
  <si>
    <t>S1962</t>
  </si>
  <si>
    <t>Student_962</t>
  </si>
  <si>
    <t>S1963</t>
  </si>
  <si>
    <t>Student_963</t>
  </si>
  <si>
    <t>S1964</t>
  </si>
  <si>
    <t>Student_964</t>
  </si>
  <si>
    <t>S1965</t>
  </si>
  <si>
    <t>Student_965</t>
  </si>
  <si>
    <t>S1966</t>
  </si>
  <si>
    <t>Student_966</t>
  </si>
  <si>
    <t>S1967</t>
  </si>
  <si>
    <t>Student_967</t>
  </si>
  <si>
    <t>S1968</t>
  </si>
  <si>
    <t>Student_968</t>
  </si>
  <si>
    <t>S1969</t>
  </si>
  <si>
    <t>Student_969</t>
  </si>
  <si>
    <t>S1970</t>
  </si>
  <si>
    <t>Student_970</t>
  </si>
  <si>
    <t>S1971</t>
  </si>
  <si>
    <t>Student_971</t>
  </si>
  <si>
    <t>S1972</t>
  </si>
  <si>
    <t>Student_972</t>
  </si>
  <si>
    <t>S1973</t>
  </si>
  <si>
    <t>Student_973</t>
  </si>
  <si>
    <t>S1974</t>
  </si>
  <si>
    <t>Student_974</t>
  </si>
  <si>
    <t>S1975</t>
  </si>
  <si>
    <t>Student_975</t>
  </si>
  <si>
    <t>S1976</t>
  </si>
  <si>
    <t>Student_976</t>
  </si>
  <si>
    <t>S1977</t>
  </si>
  <si>
    <t>Student_977</t>
  </si>
  <si>
    <t>S1978</t>
  </si>
  <si>
    <t>Student_978</t>
  </si>
  <si>
    <t>S1979</t>
  </si>
  <si>
    <t>Student_979</t>
  </si>
  <si>
    <t>S1980</t>
  </si>
  <si>
    <t>Student_980</t>
  </si>
  <si>
    <t>S1981</t>
  </si>
  <si>
    <t>Student_981</t>
  </si>
  <si>
    <t>S1982</t>
  </si>
  <si>
    <t>Student_982</t>
  </si>
  <si>
    <t>S1983</t>
  </si>
  <si>
    <t>Student_983</t>
  </si>
  <si>
    <t>S1984</t>
  </si>
  <si>
    <t>Student_984</t>
  </si>
  <si>
    <t>S1985</t>
  </si>
  <si>
    <t>Student_985</t>
  </si>
  <si>
    <t>S1986</t>
  </si>
  <si>
    <t>Student_986</t>
  </si>
  <si>
    <t>S1987</t>
  </si>
  <si>
    <t>Student_987</t>
  </si>
  <si>
    <t>S1988</t>
  </si>
  <si>
    <t>Student_988</t>
  </si>
  <si>
    <t>S1989</t>
  </si>
  <si>
    <t>Student_989</t>
  </si>
  <si>
    <t>S1990</t>
  </si>
  <si>
    <t>Student_990</t>
  </si>
  <si>
    <t>S1991</t>
  </si>
  <si>
    <t>Student_991</t>
  </si>
  <si>
    <t>S1992</t>
  </si>
  <si>
    <t>Student_992</t>
  </si>
  <si>
    <t>S1993</t>
  </si>
  <si>
    <t>Student_993</t>
  </si>
  <si>
    <t>S1994</t>
  </si>
  <si>
    <t>Student_994</t>
  </si>
  <si>
    <t>S1995</t>
  </si>
  <si>
    <t>Student_995</t>
  </si>
  <si>
    <t>S1996</t>
  </si>
  <si>
    <t>Student_996</t>
  </si>
  <si>
    <t>S1997</t>
  </si>
  <si>
    <t>Student_997</t>
  </si>
  <si>
    <t>S1998</t>
  </si>
  <si>
    <t>Student_998</t>
  </si>
  <si>
    <t>S1999</t>
  </si>
  <si>
    <t>Student_999</t>
  </si>
  <si>
    <t>S2000</t>
  </si>
  <si>
    <t>Student_1000</t>
  </si>
  <si>
    <t>S2001</t>
  </si>
  <si>
    <t>Student_1001</t>
  </si>
  <si>
    <t>S2002</t>
  </si>
  <si>
    <t>Student_1002</t>
  </si>
  <si>
    <t>S2003</t>
  </si>
  <si>
    <t>Student_1003</t>
  </si>
  <si>
    <t>S2004</t>
  </si>
  <si>
    <t>Student_1004</t>
  </si>
  <si>
    <t>S2005</t>
  </si>
  <si>
    <t>Student_1005</t>
  </si>
  <si>
    <t>S2006</t>
  </si>
  <si>
    <t>Student_1006</t>
  </si>
  <si>
    <t>S2007</t>
  </si>
  <si>
    <t>Student_1007</t>
  </si>
  <si>
    <t>S2008</t>
  </si>
  <si>
    <t>Student_1008</t>
  </si>
  <si>
    <t>S2009</t>
  </si>
  <si>
    <t>Student_1009</t>
  </si>
  <si>
    <t>S2010</t>
  </si>
  <si>
    <t>Student_1010</t>
  </si>
  <si>
    <t>S2011</t>
  </si>
  <si>
    <t>Student_1011</t>
  </si>
  <si>
    <t>S2012</t>
  </si>
  <si>
    <t>Student_1012</t>
  </si>
  <si>
    <t>S2013</t>
  </si>
  <si>
    <t>Student_1013</t>
  </si>
  <si>
    <t>S2014</t>
  </si>
  <si>
    <t>Student_1014</t>
  </si>
  <si>
    <t>S2015</t>
  </si>
  <si>
    <t>Student_1015</t>
  </si>
  <si>
    <t>S2016</t>
  </si>
  <si>
    <t>Student_1016</t>
  </si>
  <si>
    <t>S2017</t>
  </si>
  <si>
    <t>Student_1017</t>
  </si>
  <si>
    <t>S2018</t>
  </si>
  <si>
    <t>Student_1018</t>
  </si>
  <si>
    <t>S2019</t>
  </si>
  <si>
    <t>Student_1019</t>
  </si>
  <si>
    <t>S2020</t>
  </si>
  <si>
    <t>Student_1020</t>
  </si>
  <si>
    <t>S2021</t>
  </si>
  <si>
    <t>Student_1021</t>
  </si>
  <si>
    <t>S2022</t>
  </si>
  <si>
    <t>Student_1022</t>
  </si>
  <si>
    <t>S2023</t>
  </si>
  <si>
    <t>Student_1023</t>
  </si>
  <si>
    <t>S2024</t>
  </si>
  <si>
    <t>Student_1024</t>
  </si>
  <si>
    <t>S2025</t>
  </si>
  <si>
    <t>Student_1025</t>
  </si>
  <si>
    <t>S2026</t>
  </si>
  <si>
    <t>Student_1026</t>
  </si>
  <si>
    <t>S2027</t>
  </si>
  <si>
    <t>Student_1027</t>
  </si>
  <si>
    <t>S2028</t>
  </si>
  <si>
    <t>Student_1028</t>
  </si>
  <si>
    <t>S2029</t>
  </si>
  <si>
    <t>Student_1029</t>
  </si>
  <si>
    <t>S2030</t>
  </si>
  <si>
    <t>Student_1030</t>
  </si>
  <si>
    <t>S2031</t>
  </si>
  <si>
    <t>Student_1031</t>
  </si>
  <si>
    <t>S2032</t>
  </si>
  <si>
    <t>Student_1032</t>
  </si>
  <si>
    <t>S2033</t>
  </si>
  <si>
    <t>Student_1033</t>
  </si>
  <si>
    <t>S2034</t>
  </si>
  <si>
    <t>Student_1034</t>
  </si>
  <si>
    <t>S2035</t>
  </si>
  <si>
    <t>Student_1035</t>
  </si>
  <si>
    <t>S2036</t>
  </si>
  <si>
    <t>Student_1036</t>
  </si>
  <si>
    <t>S2037</t>
  </si>
  <si>
    <t>Student_1037</t>
  </si>
  <si>
    <t>S2038</t>
  </si>
  <si>
    <t>Student_1038</t>
  </si>
  <si>
    <t>S2039</t>
  </si>
  <si>
    <t>Student_1039</t>
  </si>
  <si>
    <t>S2040</t>
  </si>
  <si>
    <t>Student_1040</t>
  </si>
  <si>
    <t>S2041</t>
  </si>
  <si>
    <t>Student_1041</t>
  </si>
  <si>
    <t>S2042</t>
  </si>
  <si>
    <t>Student_1042</t>
  </si>
  <si>
    <t>S2043</t>
  </si>
  <si>
    <t>Student_1043</t>
  </si>
  <si>
    <t>S2044</t>
  </si>
  <si>
    <t>Student_1044</t>
  </si>
  <si>
    <t>S2045</t>
  </si>
  <si>
    <t>Student_1045</t>
  </si>
  <si>
    <t>S2046</t>
  </si>
  <si>
    <t>Student_1046</t>
  </si>
  <si>
    <t>S2047</t>
  </si>
  <si>
    <t>Student_1047</t>
  </si>
  <si>
    <t>S2048</t>
  </si>
  <si>
    <t>Student_1048</t>
  </si>
  <si>
    <t>S2049</t>
  </si>
  <si>
    <t>Student_1049</t>
  </si>
  <si>
    <t>S2050</t>
  </si>
  <si>
    <t>Student_1050</t>
  </si>
  <si>
    <t>S2051</t>
  </si>
  <si>
    <t>Student_1051</t>
  </si>
  <si>
    <t>S2052</t>
  </si>
  <si>
    <t>Student_1052</t>
  </si>
  <si>
    <t>S2053</t>
  </si>
  <si>
    <t>Student_1053</t>
  </si>
  <si>
    <t>S2054</t>
  </si>
  <si>
    <t>Student_1054</t>
  </si>
  <si>
    <t>S2055</t>
  </si>
  <si>
    <t>Student_1055</t>
  </si>
  <si>
    <t>S2056</t>
  </si>
  <si>
    <t>Student_1056</t>
  </si>
  <si>
    <t>S2057</t>
  </si>
  <si>
    <t>Student_1057</t>
  </si>
  <si>
    <t>S2058</t>
  </si>
  <si>
    <t>Student_1058</t>
  </si>
  <si>
    <t>S2059</t>
  </si>
  <si>
    <t>Student_1059</t>
  </si>
  <si>
    <t>S2060</t>
  </si>
  <si>
    <t>Student_1060</t>
  </si>
  <si>
    <t>S2061</t>
  </si>
  <si>
    <t>Student_1061</t>
  </si>
  <si>
    <t>S2062</t>
  </si>
  <si>
    <t>Student_1062</t>
  </si>
  <si>
    <t>S2063</t>
  </si>
  <si>
    <t>Student_1063</t>
  </si>
  <si>
    <t>S2064</t>
  </si>
  <si>
    <t>Student_1064</t>
  </si>
  <si>
    <t>S2065</t>
  </si>
  <si>
    <t>Student_1065</t>
  </si>
  <si>
    <t>S2066</t>
  </si>
  <si>
    <t>Student_1066</t>
  </si>
  <si>
    <t>S2067</t>
  </si>
  <si>
    <t>Student_1067</t>
  </si>
  <si>
    <t>S2068</t>
  </si>
  <si>
    <t>Student_1068</t>
  </si>
  <si>
    <t>S2069</t>
  </si>
  <si>
    <t>Student_1069</t>
  </si>
  <si>
    <t>S2070</t>
  </si>
  <si>
    <t>Student_1070</t>
  </si>
  <si>
    <t>S2071</t>
  </si>
  <si>
    <t>Student_1071</t>
  </si>
  <si>
    <t>S2072</t>
  </si>
  <si>
    <t>Student_1072</t>
  </si>
  <si>
    <t>S2073</t>
  </si>
  <si>
    <t>Student_1073</t>
  </si>
  <si>
    <t>S2074</t>
  </si>
  <si>
    <t>Student_1074</t>
  </si>
  <si>
    <t>S2075</t>
  </si>
  <si>
    <t>Student_1075</t>
  </si>
  <si>
    <t>S2076</t>
  </si>
  <si>
    <t>Student_1076</t>
  </si>
  <si>
    <t>S2077</t>
  </si>
  <si>
    <t>Student_1077</t>
  </si>
  <si>
    <t>S2078</t>
  </si>
  <si>
    <t>Student_1078</t>
  </si>
  <si>
    <t>S2079</t>
  </si>
  <si>
    <t>Student_1079</t>
  </si>
  <si>
    <t>S2080</t>
  </si>
  <si>
    <t>Student_1080</t>
  </si>
  <si>
    <t>S2081</t>
  </si>
  <si>
    <t>Student_1081</t>
  </si>
  <si>
    <t>S2082</t>
  </si>
  <si>
    <t>Student_1082</t>
  </si>
  <si>
    <t>S2083</t>
  </si>
  <si>
    <t>Student_1083</t>
  </si>
  <si>
    <t>S2084</t>
  </si>
  <si>
    <t>Student_1084</t>
  </si>
  <si>
    <t>S2085</t>
  </si>
  <si>
    <t>Student_1085</t>
  </si>
  <si>
    <t>S2086</t>
  </si>
  <si>
    <t>Student_1086</t>
  </si>
  <si>
    <t>S2087</t>
  </si>
  <si>
    <t>Student_1087</t>
  </si>
  <si>
    <t>S2088</t>
  </si>
  <si>
    <t>Student_1088</t>
  </si>
  <si>
    <t>S2089</t>
  </si>
  <si>
    <t>Student_1089</t>
  </si>
  <si>
    <t>S2090</t>
  </si>
  <si>
    <t>Student_1090</t>
  </si>
  <si>
    <t>S2091</t>
  </si>
  <si>
    <t>Student_1091</t>
  </si>
  <si>
    <t>S2092</t>
  </si>
  <si>
    <t>Student_1092</t>
  </si>
  <si>
    <t>S2093</t>
  </si>
  <si>
    <t>Student_1093</t>
  </si>
  <si>
    <t>S2094</t>
  </si>
  <si>
    <t>Student_1094</t>
  </si>
  <si>
    <t>S2095</t>
  </si>
  <si>
    <t>Student_1095</t>
  </si>
  <si>
    <t>S2096</t>
  </si>
  <si>
    <t>Student_1096</t>
  </si>
  <si>
    <t>S2097</t>
  </si>
  <si>
    <t>Student_1097</t>
  </si>
  <si>
    <t>S2098</t>
  </si>
  <si>
    <t>Student_1098</t>
  </si>
  <si>
    <t>S2099</t>
  </si>
  <si>
    <t>Student_1099</t>
  </si>
  <si>
    <t>S2100</t>
  </si>
  <si>
    <t>Student_1100</t>
  </si>
  <si>
    <t>S2101</t>
  </si>
  <si>
    <t>Student_1101</t>
  </si>
  <si>
    <t>S2102</t>
  </si>
  <si>
    <t>Student_1102</t>
  </si>
  <si>
    <t>S2103</t>
  </si>
  <si>
    <t>Student_1103</t>
  </si>
  <si>
    <t>S2104</t>
  </si>
  <si>
    <t>Student_1104</t>
  </si>
  <si>
    <t>S2105</t>
  </si>
  <si>
    <t>Student_1105</t>
  </si>
  <si>
    <t>S2106</t>
  </si>
  <si>
    <t>Student_1106</t>
  </si>
  <si>
    <t>S2107</t>
  </si>
  <si>
    <t>Student_1107</t>
  </si>
  <si>
    <t>S2108</t>
  </si>
  <si>
    <t>Student_1108</t>
  </si>
  <si>
    <t>S2109</t>
  </si>
  <si>
    <t>Student_1109</t>
  </si>
  <si>
    <t>S2110</t>
  </si>
  <si>
    <t>Student_1110</t>
  </si>
  <si>
    <t>S2111</t>
  </si>
  <si>
    <t>Student_1111</t>
  </si>
  <si>
    <t>S2112</t>
  </si>
  <si>
    <t>Student_1112</t>
  </si>
  <si>
    <t>S2113</t>
  </si>
  <si>
    <t>Student_1113</t>
  </si>
  <si>
    <t>S2114</t>
  </si>
  <si>
    <t>Student_1114</t>
  </si>
  <si>
    <t>S2115</t>
  </si>
  <si>
    <t>Student_1115</t>
  </si>
  <si>
    <t>S2116</t>
  </si>
  <si>
    <t>Student_1116</t>
  </si>
  <si>
    <t>S2117</t>
  </si>
  <si>
    <t>Student_1117</t>
  </si>
  <si>
    <t>S2118</t>
  </si>
  <si>
    <t>Student_1118</t>
  </si>
  <si>
    <t>S2119</t>
  </si>
  <si>
    <t>Student_1119</t>
  </si>
  <si>
    <t>S2120</t>
  </si>
  <si>
    <t>Student_1120</t>
  </si>
  <si>
    <t>S2121</t>
  </si>
  <si>
    <t>Student_1121</t>
  </si>
  <si>
    <t>S2122</t>
  </si>
  <si>
    <t>Student_1122</t>
  </si>
  <si>
    <t>S2123</t>
  </si>
  <si>
    <t>Student_1123</t>
  </si>
  <si>
    <t>S2124</t>
  </si>
  <si>
    <t>Student_1124</t>
  </si>
  <si>
    <t>S2125</t>
  </si>
  <si>
    <t>Student_1125</t>
  </si>
  <si>
    <t>S2126</t>
  </si>
  <si>
    <t>Student_1126</t>
  </si>
  <si>
    <t>S2127</t>
  </si>
  <si>
    <t>Student_1127</t>
  </si>
  <si>
    <t>S2128</t>
  </si>
  <si>
    <t>Student_1128</t>
  </si>
  <si>
    <t>S2129</t>
  </si>
  <si>
    <t>Student_1129</t>
  </si>
  <si>
    <t>S2130</t>
  </si>
  <si>
    <t>Student_1130</t>
  </si>
  <si>
    <t>S2131</t>
  </si>
  <si>
    <t>Student_1131</t>
  </si>
  <si>
    <t>S2132</t>
  </si>
  <si>
    <t>Student_1132</t>
  </si>
  <si>
    <t>S2133</t>
  </si>
  <si>
    <t>Student_1133</t>
  </si>
  <si>
    <t>S2134</t>
  </si>
  <si>
    <t>Student_1134</t>
  </si>
  <si>
    <t>S2135</t>
  </si>
  <si>
    <t>Student_1135</t>
  </si>
  <si>
    <t>S2136</t>
  </si>
  <si>
    <t>Student_1136</t>
  </si>
  <si>
    <t>S2137</t>
  </si>
  <si>
    <t>Student_1137</t>
  </si>
  <si>
    <t>S2138</t>
  </si>
  <si>
    <t>Student_1138</t>
  </si>
  <si>
    <t>S2139</t>
  </si>
  <si>
    <t>Student_1139</t>
  </si>
  <si>
    <t>S2140</t>
  </si>
  <si>
    <t>Student_1140</t>
  </si>
  <si>
    <t>S2141</t>
  </si>
  <si>
    <t>Student_1141</t>
  </si>
  <si>
    <t>S2142</t>
  </si>
  <si>
    <t>Student_1142</t>
  </si>
  <si>
    <t>S2143</t>
  </si>
  <si>
    <t>Student_1143</t>
  </si>
  <si>
    <t>S2144</t>
  </si>
  <si>
    <t>Student_1144</t>
  </si>
  <si>
    <t>S2145</t>
  </si>
  <si>
    <t>Student_1145</t>
  </si>
  <si>
    <t>S2146</t>
  </si>
  <si>
    <t>Student_1146</t>
  </si>
  <si>
    <t>S2147</t>
  </si>
  <si>
    <t>Student_1147</t>
  </si>
  <si>
    <t>S2148</t>
  </si>
  <si>
    <t>Student_1148</t>
  </si>
  <si>
    <t>S2149</t>
  </si>
  <si>
    <t>Student_1149</t>
  </si>
  <si>
    <t>S2150</t>
  </si>
  <si>
    <t>Student_1150</t>
  </si>
  <si>
    <t>S2151</t>
  </si>
  <si>
    <t>Student_1151</t>
  </si>
  <si>
    <t>S2152</t>
  </si>
  <si>
    <t>Student_1152</t>
  </si>
  <si>
    <t>S2153</t>
  </si>
  <si>
    <t>Student_1153</t>
  </si>
  <si>
    <t>S2154</t>
  </si>
  <si>
    <t>Student_1154</t>
  </si>
  <si>
    <t>S2155</t>
  </si>
  <si>
    <t>Student_1155</t>
  </si>
  <si>
    <t>S2156</t>
  </si>
  <si>
    <t>Student_1156</t>
  </si>
  <si>
    <t>S2157</t>
  </si>
  <si>
    <t>Student_1157</t>
  </si>
  <si>
    <t>S2158</t>
  </si>
  <si>
    <t>Student_1158</t>
  </si>
  <si>
    <t>S2159</t>
  </si>
  <si>
    <t>Student_1159</t>
  </si>
  <si>
    <t>S2160</t>
  </si>
  <si>
    <t>Student_1160</t>
  </si>
  <si>
    <t>S2161</t>
  </si>
  <si>
    <t>Student_1161</t>
  </si>
  <si>
    <t>S2162</t>
  </si>
  <si>
    <t>Student_1162</t>
  </si>
  <si>
    <t>S2163</t>
  </si>
  <si>
    <t>Student_1163</t>
  </si>
  <si>
    <t>S2164</t>
  </si>
  <si>
    <t>Student_1164</t>
  </si>
  <si>
    <t>S2165</t>
  </si>
  <si>
    <t>Student_1165</t>
  </si>
  <si>
    <t>S2166</t>
  </si>
  <si>
    <t>Student_1166</t>
  </si>
  <si>
    <t>S2167</t>
  </si>
  <si>
    <t>Student_1167</t>
  </si>
  <si>
    <t>S2168</t>
  </si>
  <si>
    <t>Student_1168</t>
  </si>
  <si>
    <t>S2169</t>
  </si>
  <si>
    <t>Student_1169</t>
  </si>
  <si>
    <t>S2170</t>
  </si>
  <si>
    <t>Student_1170</t>
  </si>
  <si>
    <t>S2171</t>
  </si>
  <si>
    <t>Student_1171</t>
  </si>
  <si>
    <t>S2172</t>
  </si>
  <si>
    <t>Student_1172</t>
  </si>
  <si>
    <t>S2173</t>
  </si>
  <si>
    <t>Student_1173</t>
  </si>
  <si>
    <t>S2174</t>
  </si>
  <si>
    <t>Student_1174</t>
  </si>
  <si>
    <t>S2175</t>
  </si>
  <si>
    <t>Student_1175</t>
  </si>
  <si>
    <t>S2176</t>
  </si>
  <si>
    <t>Student_1176</t>
  </si>
  <si>
    <t>S2177</t>
  </si>
  <si>
    <t>Student_1177</t>
  </si>
  <si>
    <t>S2178</t>
  </si>
  <si>
    <t>Student_1178</t>
  </si>
  <si>
    <t>S2179</t>
  </si>
  <si>
    <t>Student_1179</t>
  </si>
  <si>
    <t>S2180</t>
  </si>
  <si>
    <t>Student_1180</t>
  </si>
  <si>
    <t>S2181</t>
  </si>
  <si>
    <t>Student_1181</t>
  </si>
  <si>
    <t>S2182</t>
  </si>
  <si>
    <t>Student_1182</t>
  </si>
  <si>
    <t>S2183</t>
  </si>
  <si>
    <t>Student_1183</t>
  </si>
  <si>
    <t>S2184</t>
  </si>
  <si>
    <t>Student_1184</t>
  </si>
  <si>
    <t>S2185</t>
  </si>
  <si>
    <t>Student_1185</t>
  </si>
  <si>
    <t>S2186</t>
  </si>
  <si>
    <t>Student_1186</t>
  </si>
  <si>
    <t>S2187</t>
  </si>
  <si>
    <t>Student_1187</t>
  </si>
  <si>
    <t>S2188</t>
  </si>
  <si>
    <t>Student_1188</t>
  </si>
  <si>
    <t>S2189</t>
  </si>
  <si>
    <t>Student_1189</t>
  </si>
  <si>
    <t>S2190</t>
  </si>
  <si>
    <t>Student_1190</t>
  </si>
  <si>
    <t>S2191</t>
  </si>
  <si>
    <t>Student_1191</t>
  </si>
  <si>
    <t>S2192</t>
  </si>
  <si>
    <t>Student_1192</t>
  </si>
  <si>
    <t>S2193</t>
  </si>
  <si>
    <t>Student_1193</t>
  </si>
  <si>
    <t>S2194</t>
  </si>
  <si>
    <t>Student_1194</t>
  </si>
  <si>
    <t>S2195</t>
  </si>
  <si>
    <t>Student_1195</t>
  </si>
  <si>
    <t>S2196</t>
  </si>
  <si>
    <t>Student_1196</t>
  </si>
  <si>
    <t>S2197</t>
  </si>
  <si>
    <t>Student_1197</t>
  </si>
  <si>
    <t>S2198</t>
  </si>
  <si>
    <t>Student_1198</t>
  </si>
  <si>
    <t>S2199</t>
  </si>
  <si>
    <t>Student_1199</t>
  </si>
  <si>
    <t xml:space="preserve">Faculty </t>
  </si>
  <si>
    <t>Head Name</t>
  </si>
  <si>
    <t xml:space="preserve"> Dr. Mehta</t>
  </si>
  <si>
    <t>Dr. Roy</t>
  </si>
  <si>
    <t>Dr. Sharma</t>
  </si>
  <si>
    <t>Dr. Sinha</t>
  </si>
  <si>
    <t>Ques - 1</t>
  </si>
  <si>
    <t>Ques - 2</t>
  </si>
  <si>
    <t>Ques - 3</t>
  </si>
  <si>
    <t>Ques - 4</t>
  </si>
  <si>
    <t>Ques - 5</t>
  </si>
  <si>
    <t>Ques - 6</t>
  </si>
  <si>
    <t>Ques - 7</t>
  </si>
  <si>
    <t>Ques - 8</t>
  </si>
  <si>
    <t>Ques - 9</t>
  </si>
  <si>
    <t>Ques - 10</t>
  </si>
  <si>
    <t>Ques - 11</t>
  </si>
  <si>
    <t>Ques - 12</t>
  </si>
  <si>
    <t>Ques - 13</t>
  </si>
  <si>
    <t>Ques - 14</t>
  </si>
  <si>
    <t>Ques - 15</t>
  </si>
  <si>
    <t>Row Labels</t>
  </si>
  <si>
    <t>Grand Total</t>
  </si>
  <si>
    <t>Average of GPA</t>
  </si>
  <si>
    <t>Count of Student ID</t>
  </si>
  <si>
    <t>Sum of Scholarship</t>
  </si>
  <si>
    <t xml:space="preserve">ID </t>
  </si>
  <si>
    <t>Course Name</t>
  </si>
  <si>
    <t>Highest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</si>
</sst>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/>
    <xf numFmtId="0" fontId="0" fillId="33" borderId="11" xfId="0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C7CE"/>
        </patternFill>
      </fill>
    </dxf>
    <dxf>
      <fill>
        <patternFill>
          <bgColor theme="3" tint="0.24994659260841701"/>
        </patternFill>
      </fill>
    </dxf>
    <dxf>
      <fill>
        <patternFill>
          <bgColor theme="3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121920</xdr:colOff>
      <xdr:row>1</xdr:row>
      <xdr:rowOff>152400</xdr:rowOff>
    </xdr:from>
    <xdr:to>
      <xdr:col>17</xdr:col>
      <xdr:colOff>502920</xdr:colOff>
      <xdr:row>26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635D8C-D6D3-8326-4C3B-EA89F03A675D}"/>
            </a:ext>
          </a:extLst>
        </xdr:cNvPr>
        <xdr:cNvSpPr txBox="1"/>
      </xdr:nvSpPr>
      <xdr:spPr>
        <a:xfrm rot="16200000">
          <a:off x="10290810" y="2388870"/>
          <a:ext cx="448818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 b="1" i="0"/>
            <a:t>Conditional</a:t>
          </a:r>
          <a:r>
            <a:rPr lang="en-IN" sz="2000" b="1" i="0" baseline="0"/>
            <a:t> Formating</a:t>
          </a:r>
          <a:endParaRPr lang="en-IN" sz="2000" b="1" i="0"/>
        </a:p>
      </xdr:txBody>
    </xdr:sp>
    <xdr:clientData/>
  </xdr:twoCellAnchor>
  <xdr:twoCellAnchor>
    <xdr:from>
      <xdr:col>20</xdr:col>
      <xdr:colOff>114300</xdr:colOff>
      <xdr:row>2</xdr:row>
      <xdr:rowOff>15240</xdr:rowOff>
    </xdr:from>
    <xdr:to>
      <xdr:col>21</xdr:col>
      <xdr:colOff>518160</xdr:colOff>
      <xdr:row>26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E386F0-879D-4B4A-A7D5-D904CDCFD339}"/>
            </a:ext>
          </a:extLst>
        </xdr:cNvPr>
        <xdr:cNvSpPr txBox="1"/>
      </xdr:nvSpPr>
      <xdr:spPr>
        <a:xfrm rot="16200000">
          <a:off x="12428220" y="2118360"/>
          <a:ext cx="448818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 i="0" baseline="0"/>
            <a:t>Pivot Table</a:t>
          </a:r>
          <a:endParaRPr lang="en-IN" sz="2000" b="1" i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varta Maru" refreshedDate="45848.710421296295" createdVersion="8" refreshedVersion="8" minRefreshableVersion="3" recordCount="1200" xr:uid="{A95DBDF8-013B-472E-9C39-A7B29CE92F00}">
  <cacheSource type="worksheet">
    <worksheetSource ref="A1:J1201" sheet="University_Enrollment_Dataset"/>
  </cacheSource>
  <cacheFields count="10">
    <cacheField name="Student ID" numFmtId="0">
      <sharedItems/>
    </cacheField>
    <cacheField name="Student Name" numFmtId="0">
      <sharedItems/>
    </cacheField>
    <cacheField name="Course" numFmtId="0">
      <sharedItems count="8">
        <s v="Biology"/>
        <s v="Data Science"/>
        <s v="Business Analytics"/>
        <s v="Psychology"/>
        <s v="Economics"/>
        <s v="Mechanical Engineering"/>
        <s v="Philosophy"/>
        <s v="Architecture"/>
      </sharedItems>
    </cacheField>
    <cacheField name="Faculty" numFmtId="0">
      <sharedItems count="4">
        <s v="Engineering"/>
        <s v="Science"/>
        <s v="Arts"/>
        <s v="Business"/>
      </sharedItems>
    </cacheField>
    <cacheField name="Enrollment Date" numFmtId="14">
      <sharedItems containsSemiMixedTypes="0" containsNonDate="0" containsDate="1" containsString="0" minDate="2022-01-01T00:00:00" maxDate="2024-06-19T00:00:00"/>
    </cacheField>
    <cacheField name="Status" numFmtId="0">
      <sharedItems count="3">
        <s v="Enrolled"/>
        <s v="Completed"/>
        <s v="Dropped"/>
      </sharedItems>
    </cacheField>
    <cacheField name="Course Fee" numFmtId="0">
      <sharedItems containsSemiMixedTypes="0" containsString="0" containsNumber="1" containsInteger="1" minValue="2000" maxValue="14993"/>
    </cacheField>
    <cacheField name="Scholarship" numFmtId="0">
      <sharedItems containsSemiMixedTypes="0" containsString="0" containsNumber="1" containsInteger="1" minValue="1" maxValue="9993"/>
    </cacheField>
    <cacheField name="GPA" numFmtId="0">
      <sharedItems containsSemiMixedTypes="0" containsString="0" containsNumber="1" minValue="2" maxValue="4"/>
    </cacheField>
    <cacheField name="Credits Earned" numFmtId="0">
      <sharedItems containsSemiMixedTypes="0" containsString="0" containsNumber="1" containsInteger="1" minValue="0" maxValue="1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s v="S1000"/>
    <s v="Student_0"/>
    <x v="0"/>
    <x v="0"/>
    <d v="2023-03-28T00:00:00"/>
    <x v="0"/>
    <n v="14714"/>
    <n v="1099"/>
    <n v="2.39"/>
    <n v="89"/>
  </r>
  <r>
    <s v="S1001"/>
    <s v="Student_1"/>
    <x v="1"/>
    <x v="1"/>
    <d v="2022-10-21T00:00:00"/>
    <x v="1"/>
    <n v="5718"/>
    <n v="4700"/>
    <n v="3.49"/>
    <n v="79"/>
  </r>
  <r>
    <s v="S1002"/>
    <s v="Student_2"/>
    <x v="2"/>
    <x v="0"/>
    <d v="2023-09-11T00:00:00"/>
    <x v="0"/>
    <n v="5726"/>
    <n v="3408"/>
    <n v="3.08"/>
    <n v="84"/>
  </r>
  <r>
    <s v="S1003"/>
    <s v="Student_3"/>
    <x v="3"/>
    <x v="1"/>
    <d v="2023-11-23T00:00:00"/>
    <x v="1"/>
    <n v="10846"/>
    <n v="3245"/>
    <n v="3.59"/>
    <n v="9"/>
  </r>
  <r>
    <s v="S1004"/>
    <s v="Student_4"/>
    <x v="4"/>
    <x v="1"/>
    <d v="2024-04-18T00:00:00"/>
    <x v="0"/>
    <n v="11437"/>
    <n v="4259"/>
    <n v="3.31"/>
    <n v="72"/>
  </r>
  <r>
    <s v="S1005"/>
    <s v="Student_5"/>
    <x v="1"/>
    <x v="2"/>
    <d v="2022-06-25T00:00:00"/>
    <x v="1"/>
    <n v="13342"/>
    <n v="2831"/>
    <n v="3.39"/>
    <n v="107"/>
  </r>
  <r>
    <s v="S1006"/>
    <s v="Student_6"/>
    <x v="3"/>
    <x v="0"/>
    <d v="2023-02-19T00:00:00"/>
    <x v="0"/>
    <n v="3831"/>
    <n v="3078"/>
    <n v="2.4500000000000002"/>
    <n v="70"/>
  </r>
  <r>
    <s v="S1007"/>
    <s v="Student_7"/>
    <x v="5"/>
    <x v="0"/>
    <d v="2022-06-02T00:00:00"/>
    <x v="0"/>
    <n v="8155"/>
    <n v="6039"/>
    <n v="3.41"/>
    <n v="118"/>
  </r>
  <r>
    <s v="S1008"/>
    <s v="Student_8"/>
    <x v="4"/>
    <x v="2"/>
    <d v="2023-01-13T00:00:00"/>
    <x v="2"/>
    <n v="4061"/>
    <n v="2208"/>
    <n v="3.2"/>
    <n v="100"/>
  </r>
  <r>
    <s v="S1009"/>
    <s v="Student_9"/>
    <x v="1"/>
    <x v="0"/>
    <d v="2022-11-16T00:00:00"/>
    <x v="1"/>
    <n v="5718"/>
    <n v="2737"/>
    <n v="2.02"/>
    <n v="38"/>
  </r>
  <r>
    <s v="S1010"/>
    <s v="Student_10"/>
    <x v="2"/>
    <x v="2"/>
    <d v="2023-03-24T00:00:00"/>
    <x v="0"/>
    <n v="9724"/>
    <n v="2303"/>
    <n v="2.61"/>
    <n v="52"/>
  </r>
  <r>
    <s v="S1011"/>
    <s v="Student_11"/>
    <x v="4"/>
    <x v="2"/>
    <d v="2022-03-04T00:00:00"/>
    <x v="0"/>
    <n v="6176"/>
    <n v="5301"/>
    <n v="3.16"/>
    <n v="37"/>
  </r>
  <r>
    <s v="S1012"/>
    <s v="Student_12"/>
    <x v="1"/>
    <x v="1"/>
    <d v="2023-10-20T00:00:00"/>
    <x v="1"/>
    <n v="11085"/>
    <n v="1939"/>
    <n v="3.02"/>
    <n v="107"/>
  </r>
  <r>
    <s v="S1013"/>
    <s v="Student_13"/>
    <x v="5"/>
    <x v="1"/>
    <d v="2022-11-02T00:00:00"/>
    <x v="1"/>
    <n v="8006"/>
    <n v="7602"/>
    <n v="3.38"/>
    <n v="84"/>
  </r>
  <r>
    <s v="S1014"/>
    <s v="Student_14"/>
    <x v="5"/>
    <x v="1"/>
    <d v="2023-09-27T00:00:00"/>
    <x v="0"/>
    <n v="14699"/>
    <n v="4188"/>
    <n v="3.4"/>
    <n v="25"/>
  </r>
  <r>
    <s v="S1015"/>
    <s v="Student_15"/>
    <x v="6"/>
    <x v="2"/>
    <d v="2022-05-04T00:00:00"/>
    <x v="1"/>
    <n v="10985"/>
    <n v="1391"/>
    <n v="3.47"/>
    <n v="18"/>
  </r>
  <r>
    <s v="S1016"/>
    <s v="Student_16"/>
    <x v="7"/>
    <x v="0"/>
    <d v="2023-07-22T00:00:00"/>
    <x v="0"/>
    <n v="6946"/>
    <n v="8514"/>
    <n v="2.08"/>
    <n v="73"/>
  </r>
  <r>
    <s v="S1017"/>
    <s v="Student_17"/>
    <x v="2"/>
    <x v="1"/>
    <d v="2023-10-23T00:00:00"/>
    <x v="0"/>
    <n v="5088"/>
    <n v="1973"/>
    <n v="3.56"/>
    <n v="52"/>
  </r>
  <r>
    <s v="S1018"/>
    <s v="Student_18"/>
    <x v="4"/>
    <x v="3"/>
    <d v="2023-02-04T00:00:00"/>
    <x v="0"/>
    <n v="3188"/>
    <n v="9735"/>
    <n v="3.54"/>
    <n v="67"/>
  </r>
  <r>
    <s v="S1019"/>
    <s v="Student_19"/>
    <x v="6"/>
    <x v="2"/>
    <d v="2022-07-30T00:00:00"/>
    <x v="1"/>
    <n v="6258"/>
    <n v="9965"/>
    <n v="2.48"/>
    <n v="100"/>
  </r>
  <r>
    <s v="S1020"/>
    <s v="Student_20"/>
    <x v="3"/>
    <x v="1"/>
    <d v="2023-08-28T00:00:00"/>
    <x v="0"/>
    <n v="12607"/>
    <n v="4963"/>
    <n v="2.86"/>
    <n v="25"/>
  </r>
  <r>
    <s v="S1021"/>
    <s v="Student_21"/>
    <x v="3"/>
    <x v="2"/>
    <d v="2023-03-19T00:00:00"/>
    <x v="0"/>
    <n v="9303"/>
    <n v="9181"/>
    <n v="2.12"/>
    <n v="119"/>
  </r>
  <r>
    <s v="S1022"/>
    <s v="Student_22"/>
    <x v="5"/>
    <x v="0"/>
    <d v="2023-01-06T00:00:00"/>
    <x v="1"/>
    <n v="2797"/>
    <n v="6036"/>
    <n v="2.36"/>
    <n v="14"/>
  </r>
  <r>
    <s v="S1023"/>
    <s v="Student_23"/>
    <x v="0"/>
    <x v="2"/>
    <d v="2023-06-06T00:00:00"/>
    <x v="1"/>
    <n v="6057"/>
    <n v="7133"/>
    <n v="2.57"/>
    <n v="93"/>
  </r>
  <r>
    <s v="S1024"/>
    <s v="Student_24"/>
    <x v="7"/>
    <x v="2"/>
    <d v="2022-01-03T00:00:00"/>
    <x v="1"/>
    <n v="8791"/>
    <n v="7232"/>
    <n v="3.2"/>
    <n v="14"/>
  </r>
  <r>
    <s v="S1025"/>
    <s v="Student_25"/>
    <x v="2"/>
    <x v="3"/>
    <d v="2024-06-04T00:00:00"/>
    <x v="0"/>
    <n v="6655"/>
    <n v="6637"/>
    <n v="3.15"/>
    <n v="43"/>
  </r>
  <r>
    <s v="S1026"/>
    <s v="Student_26"/>
    <x v="0"/>
    <x v="2"/>
    <d v="2023-06-15T00:00:00"/>
    <x v="1"/>
    <n v="5008"/>
    <n v="907"/>
    <n v="3.83"/>
    <n v="96"/>
  </r>
  <r>
    <s v="S1027"/>
    <s v="Student_27"/>
    <x v="5"/>
    <x v="1"/>
    <d v="2022-06-25T00:00:00"/>
    <x v="0"/>
    <n v="13997"/>
    <n v="2778"/>
    <n v="3.22"/>
    <n v="87"/>
  </r>
  <r>
    <s v="S1028"/>
    <s v="Student_28"/>
    <x v="2"/>
    <x v="3"/>
    <d v="2023-06-09T00:00:00"/>
    <x v="0"/>
    <n v="4627"/>
    <n v="5935"/>
    <n v="2.29"/>
    <n v="118"/>
  </r>
  <r>
    <s v="S1029"/>
    <s v="Student_29"/>
    <x v="0"/>
    <x v="1"/>
    <d v="2024-04-05T00:00:00"/>
    <x v="1"/>
    <n v="6711"/>
    <n v="9649"/>
    <n v="3.2"/>
    <n v="54"/>
  </r>
  <r>
    <s v="S1030"/>
    <s v="Student_30"/>
    <x v="7"/>
    <x v="1"/>
    <d v="2022-09-27T00:00:00"/>
    <x v="1"/>
    <n v="2173"/>
    <n v="5739"/>
    <n v="3.09"/>
    <n v="97"/>
  </r>
  <r>
    <s v="S1031"/>
    <s v="Student_31"/>
    <x v="7"/>
    <x v="3"/>
    <d v="2022-02-10T00:00:00"/>
    <x v="0"/>
    <n v="8163"/>
    <n v="7715"/>
    <n v="2.2799999999999998"/>
    <n v="19"/>
  </r>
  <r>
    <s v="S1032"/>
    <s v="Student_32"/>
    <x v="4"/>
    <x v="0"/>
    <d v="2022-01-01T00:00:00"/>
    <x v="0"/>
    <n v="14774"/>
    <n v="1884"/>
    <n v="2.78"/>
    <n v="9"/>
  </r>
  <r>
    <s v="S1033"/>
    <s v="Student_33"/>
    <x v="7"/>
    <x v="2"/>
    <d v="2023-06-14T00:00:00"/>
    <x v="1"/>
    <n v="7783"/>
    <n v="3240"/>
    <n v="2.82"/>
    <n v="115"/>
  </r>
  <r>
    <s v="S1034"/>
    <s v="Student_34"/>
    <x v="3"/>
    <x v="2"/>
    <d v="2022-03-30T00:00:00"/>
    <x v="1"/>
    <n v="14442"/>
    <n v="7220"/>
    <n v="2.76"/>
    <n v="109"/>
  </r>
  <r>
    <s v="S1035"/>
    <s v="Student_35"/>
    <x v="6"/>
    <x v="1"/>
    <d v="2023-05-07T00:00:00"/>
    <x v="0"/>
    <n v="4770"/>
    <n v="945"/>
    <n v="2.75"/>
    <n v="38"/>
  </r>
  <r>
    <s v="S1036"/>
    <s v="Student_36"/>
    <x v="1"/>
    <x v="0"/>
    <d v="2024-02-06T00:00:00"/>
    <x v="1"/>
    <n v="14761"/>
    <n v="4478"/>
    <n v="2.65"/>
    <n v="2"/>
  </r>
  <r>
    <s v="S1037"/>
    <s v="Student_37"/>
    <x v="7"/>
    <x v="1"/>
    <d v="2022-02-27T00:00:00"/>
    <x v="1"/>
    <n v="14013"/>
    <n v="9022"/>
    <n v="2.13"/>
    <n v="10"/>
  </r>
  <r>
    <s v="S1038"/>
    <s v="Student_38"/>
    <x v="3"/>
    <x v="3"/>
    <d v="2024-03-28T00:00:00"/>
    <x v="1"/>
    <n v="8345"/>
    <n v="5347"/>
    <n v="3.8"/>
    <n v="53"/>
  </r>
  <r>
    <s v="S1039"/>
    <s v="Student_39"/>
    <x v="1"/>
    <x v="1"/>
    <d v="2022-11-18T00:00:00"/>
    <x v="0"/>
    <n v="10449"/>
    <n v="4324"/>
    <n v="3.08"/>
    <n v="2"/>
  </r>
  <r>
    <s v="S1040"/>
    <s v="Student_40"/>
    <x v="5"/>
    <x v="2"/>
    <d v="2023-02-22T00:00:00"/>
    <x v="0"/>
    <n v="14303"/>
    <n v="4160"/>
    <n v="2.39"/>
    <n v="42"/>
  </r>
  <r>
    <s v="S1041"/>
    <s v="Student_41"/>
    <x v="6"/>
    <x v="1"/>
    <d v="2022-01-16T00:00:00"/>
    <x v="0"/>
    <n v="5900"/>
    <n v="9481"/>
    <n v="3.17"/>
    <n v="15"/>
  </r>
  <r>
    <s v="S1042"/>
    <s v="Student_42"/>
    <x v="5"/>
    <x v="1"/>
    <d v="2022-12-20T00:00:00"/>
    <x v="1"/>
    <n v="6128"/>
    <n v="7957"/>
    <n v="2.2799999999999998"/>
    <n v="115"/>
  </r>
  <r>
    <s v="S1043"/>
    <s v="Student_43"/>
    <x v="5"/>
    <x v="0"/>
    <d v="2023-03-12T00:00:00"/>
    <x v="0"/>
    <n v="10731"/>
    <n v="8324"/>
    <n v="3.2"/>
    <n v="13"/>
  </r>
  <r>
    <s v="S1044"/>
    <s v="Student_44"/>
    <x v="6"/>
    <x v="2"/>
    <d v="2022-03-29T00:00:00"/>
    <x v="0"/>
    <n v="12461"/>
    <n v="5874"/>
    <n v="2.31"/>
    <n v="114"/>
  </r>
  <r>
    <s v="S1045"/>
    <s v="Student_45"/>
    <x v="5"/>
    <x v="0"/>
    <d v="2023-08-22T00:00:00"/>
    <x v="0"/>
    <n v="13677"/>
    <n v="7817"/>
    <n v="3.39"/>
    <n v="74"/>
  </r>
  <r>
    <s v="S1046"/>
    <s v="Student_46"/>
    <x v="2"/>
    <x v="0"/>
    <d v="2023-09-01T00:00:00"/>
    <x v="0"/>
    <n v="9276"/>
    <n v="5837"/>
    <n v="3.16"/>
    <n v="92"/>
  </r>
  <r>
    <s v="S1047"/>
    <s v="Student_47"/>
    <x v="0"/>
    <x v="1"/>
    <d v="2023-09-13T00:00:00"/>
    <x v="0"/>
    <n v="2183"/>
    <n v="7214"/>
    <n v="3.33"/>
    <n v="97"/>
  </r>
  <r>
    <s v="S1048"/>
    <s v="Student_48"/>
    <x v="2"/>
    <x v="0"/>
    <d v="2023-04-26T00:00:00"/>
    <x v="1"/>
    <n v="6227"/>
    <n v="5349"/>
    <n v="3.85"/>
    <n v="75"/>
  </r>
  <r>
    <s v="S1049"/>
    <s v="Student_49"/>
    <x v="4"/>
    <x v="0"/>
    <d v="2022-02-07T00:00:00"/>
    <x v="0"/>
    <n v="4500"/>
    <n v="1352"/>
    <n v="2.91"/>
    <n v="87"/>
  </r>
  <r>
    <s v="S1050"/>
    <s v="Student_50"/>
    <x v="5"/>
    <x v="1"/>
    <d v="2024-03-02T00:00:00"/>
    <x v="0"/>
    <n v="4615"/>
    <n v="3667"/>
    <n v="3.61"/>
    <n v="41"/>
  </r>
  <r>
    <s v="S1051"/>
    <s v="Student_51"/>
    <x v="4"/>
    <x v="3"/>
    <d v="2022-05-24T00:00:00"/>
    <x v="0"/>
    <n v="11879"/>
    <n v="1955"/>
    <n v="3.1"/>
    <n v="7"/>
  </r>
  <r>
    <s v="S1052"/>
    <s v="Student_52"/>
    <x v="5"/>
    <x v="3"/>
    <d v="2022-11-28T00:00:00"/>
    <x v="0"/>
    <n v="4067"/>
    <n v="6992"/>
    <n v="2.34"/>
    <n v="20"/>
  </r>
  <r>
    <s v="S1053"/>
    <s v="Student_53"/>
    <x v="3"/>
    <x v="1"/>
    <d v="2023-03-13T00:00:00"/>
    <x v="1"/>
    <n v="4873"/>
    <n v="4377"/>
    <n v="3.78"/>
    <n v="80"/>
  </r>
  <r>
    <s v="S1054"/>
    <s v="Student_54"/>
    <x v="1"/>
    <x v="3"/>
    <d v="2023-01-04T00:00:00"/>
    <x v="0"/>
    <n v="3391"/>
    <n v="8884"/>
    <n v="3.88"/>
    <n v="59"/>
  </r>
  <r>
    <s v="S1055"/>
    <s v="Student_55"/>
    <x v="3"/>
    <x v="3"/>
    <d v="2024-01-09T00:00:00"/>
    <x v="0"/>
    <n v="10808"/>
    <n v="8868"/>
    <n v="2.4300000000000002"/>
    <n v="18"/>
  </r>
  <r>
    <s v="S1056"/>
    <s v="Student_56"/>
    <x v="6"/>
    <x v="0"/>
    <d v="2022-08-12T00:00:00"/>
    <x v="0"/>
    <n v="5739"/>
    <n v="9881"/>
    <n v="2.42"/>
    <n v="78"/>
  </r>
  <r>
    <s v="S1057"/>
    <s v="Student_57"/>
    <x v="2"/>
    <x v="2"/>
    <d v="2023-06-09T00:00:00"/>
    <x v="0"/>
    <n v="4317"/>
    <n v="4541"/>
    <n v="3.49"/>
    <n v="107"/>
  </r>
  <r>
    <s v="S1058"/>
    <s v="Student_58"/>
    <x v="1"/>
    <x v="1"/>
    <d v="2023-11-25T00:00:00"/>
    <x v="2"/>
    <n v="7954"/>
    <n v="9329"/>
    <n v="3.4"/>
    <n v="64"/>
  </r>
  <r>
    <s v="S1059"/>
    <s v="Student_59"/>
    <x v="6"/>
    <x v="1"/>
    <d v="2022-08-13T00:00:00"/>
    <x v="2"/>
    <n v="10043"/>
    <n v="631"/>
    <n v="2.68"/>
    <n v="77"/>
  </r>
  <r>
    <s v="S1060"/>
    <s v="Student_60"/>
    <x v="5"/>
    <x v="3"/>
    <d v="2022-11-05T00:00:00"/>
    <x v="0"/>
    <n v="6418"/>
    <n v="3384"/>
    <n v="2"/>
    <n v="93"/>
  </r>
  <r>
    <s v="S1061"/>
    <s v="Student_61"/>
    <x v="5"/>
    <x v="3"/>
    <d v="2023-11-26T00:00:00"/>
    <x v="0"/>
    <n v="4274"/>
    <n v="2777"/>
    <n v="3.53"/>
    <n v="22"/>
  </r>
  <r>
    <s v="S1062"/>
    <s v="Student_62"/>
    <x v="3"/>
    <x v="3"/>
    <d v="2022-06-24T00:00:00"/>
    <x v="0"/>
    <n v="14423"/>
    <n v="883"/>
    <n v="2.12"/>
    <n v="84"/>
  </r>
  <r>
    <s v="S1063"/>
    <s v="Student_63"/>
    <x v="0"/>
    <x v="1"/>
    <d v="2022-08-28T00:00:00"/>
    <x v="1"/>
    <n v="5263"/>
    <n v="8683"/>
    <n v="2.31"/>
    <n v="45"/>
  </r>
  <r>
    <s v="S1064"/>
    <s v="Student_64"/>
    <x v="2"/>
    <x v="1"/>
    <d v="2022-11-19T00:00:00"/>
    <x v="0"/>
    <n v="11418"/>
    <n v="7383"/>
    <n v="2.23"/>
    <n v="98"/>
  </r>
  <r>
    <s v="S1065"/>
    <s v="Student_65"/>
    <x v="1"/>
    <x v="3"/>
    <d v="2023-06-25T00:00:00"/>
    <x v="0"/>
    <n v="12257"/>
    <n v="1265"/>
    <n v="2.67"/>
    <n v="77"/>
  </r>
  <r>
    <s v="S1066"/>
    <s v="Student_66"/>
    <x v="4"/>
    <x v="2"/>
    <d v="2023-05-15T00:00:00"/>
    <x v="0"/>
    <n v="11963"/>
    <n v="6042"/>
    <n v="3.93"/>
    <n v="15"/>
  </r>
  <r>
    <s v="S1067"/>
    <s v="Student_67"/>
    <x v="4"/>
    <x v="2"/>
    <d v="2023-09-16T00:00:00"/>
    <x v="0"/>
    <n v="14287"/>
    <n v="7031"/>
    <n v="3.57"/>
    <n v="47"/>
  </r>
  <r>
    <s v="S1068"/>
    <s v="Student_68"/>
    <x v="2"/>
    <x v="1"/>
    <d v="2023-06-20T00:00:00"/>
    <x v="0"/>
    <n v="13017"/>
    <n v="5214"/>
    <n v="3.64"/>
    <n v="1"/>
  </r>
  <r>
    <s v="S1069"/>
    <s v="Student_69"/>
    <x v="5"/>
    <x v="0"/>
    <d v="2022-10-24T00:00:00"/>
    <x v="0"/>
    <n v="5312"/>
    <n v="9048"/>
    <n v="3.35"/>
    <n v="66"/>
  </r>
  <r>
    <s v="S1070"/>
    <s v="Student_70"/>
    <x v="1"/>
    <x v="3"/>
    <d v="2023-08-18T00:00:00"/>
    <x v="0"/>
    <n v="3888"/>
    <n v="3552"/>
    <n v="3.89"/>
    <n v="104"/>
  </r>
  <r>
    <s v="S1071"/>
    <s v="Student_71"/>
    <x v="1"/>
    <x v="1"/>
    <d v="2022-02-07T00:00:00"/>
    <x v="0"/>
    <n v="5609"/>
    <n v="3376"/>
    <n v="2.75"/>
    <n v="105"/>
  </r>
  <r>
    <s v="S1072"/>
    <s v="Student_72"/>
    <x v="4"/>
    <x v="1"/>
    <d v="2022-04-21T00:00:00"/>
    <x v="0"/>
    <n v="12778"/>
    <n v="4343"/>
    <n v="2.79"/>
    <n v="109"/>
  </r>
  <r>
    <s v="S1073"/>
    <s v="Student_73"/>
    <x v="5"/>
    <x v="0"/>
    <d v="2023-11-07T00:00:00"/>
    <x v="1"/>
    <n v="13270"/>
    <n v="5520"/>
    <n v="2.12"/>
    <n v="111"/>
  </r>
  <r>
    <s v="S1074"/>
    <s v="Student_74"/>
    <x v="3"/>
    <x v="1"/>
    <d v="2022-07-03T00:00:00"/>
    <x v="0"/>
    <n v="13617"/>
    <n v="7511"/>
    <n v="3.37"/>
    <n v="72"/>
  </r>
  <r>
    <s v="S1075"/>
    <s v="Student_75"/>
    <x v="2"/>
    <x v="2"/>
    <d v="2022-07-08T00:00:00"/>
    <x v="2"/>
    <n v="5155"/>
    <n v="596"/>
    <n v="3.34"/>
    <n v="18"/>
  </r>
  <r>
    <s v="S1076"/>
    <s v="Student_76"/>
    <x v="1"/>
    <x v="3"/>
    <d v="2022-12-01T00:00:00"/>
    <x v="0"/>
    <n v="14298"/>
    <n v="5064"/>
    <n v="3.83"/>
    <n v="17"/>
  </r>
  <r>
    <s v="S1077"/>
    <s v="Student_77"/>
    <x v="1"/>
    <x v="0"/>
    <d v="2023-05-12T00:00:00"/>
    <x v="0"/>
    <n v="4932"/>
    <n v="9149"/>
    <n v="2.38"/>
    <n v="32"/>
  </r>
  <r>
    <s v="S1078"/>
    <s v="Student_78"/>
    <x v="6"/>
    <x v="1"/>
    <d v="2023-12-27T00:00:00"/>
    <x v="0"/>
    <n v="14685"/>
    <n v="9078"/>
    <n v="2.02"/>
    <n v="27"/>
  </r>
  <r>
    <s v="S1079"/>
    <s v="Student_79"/>
    <x v="2"/>
    <x v="0"/>
    <d v="2024-05-26T00:00:00"/>
    <x v="0"/>
    <n v="4021"/>
    <n v="9984"/>
    <n v="2.65"/>
    <n v="55"/>
  </r>
  <r>
    <s v="S1080"/>
    <s v="Student_80"/>
    <x v="2"/>
    <x v="2"/>
    <d v="2023-09-03T00:00:00"/>
    <x v="0"/>
    <n v="14754"/>
    <n v="8580"/>
    <n v="3.89"/>
    <n v="68"/>
  </r>
  <r>
    <s v="S1081"/>
    <s v="Student_81"/>
    <x v="7"/>
    <x v="3"/>
    <d v="2022-09-20T00:00:00"/>
    <x v="2"/>
    <n v="7359"/>
    <n v="9908"/>
    <n v="3.53"/>
    <n v="35"/>
  </r>
  <r>
    <s v="S1082"/>
    <s v="Student_82"/>
    <x v="5"/>
    <x v="3"/>
    <d v="2022-04-02T00:00:00"/>
    <x v="0"/>
    <n v="9833"/>
    <n v="1595"/>
    <n v="3.64"/>
    <n v="28"/>
  </r>
  <r>
    <s v="S1083"/>
    <s v="Student_83"/>
    <x v="3"/>
    <x v="2"/>
    <d v="2023-09-17T00:00:00"/>
    <x v="1"/>
    <n v="9039"/>
    <n v="6799"/>
    <n v="2.57"/>
    <n v="74"/>
  </r>
  <r>
    <s v="S1084"/>
    <s v="Student_84"/>
    <x v="3"/>
    <x v="0"/>
    <d v="2022-03-07T00:00:00"/>
    <x v="1"/>
    <n v="7072"/>
    <n v="3108"/>
    <n v="3.66"/>
    <n v="82"/>
  </r>
  <r>
    <s v="S1085"/>
    <s v="Student_85"/>
    <x v="5"/>
    <x v="2"/>
    <d v="2022-11-29T00:00:00"/>
    <x v="0"/>
    <n v="14564"/>
    <n v="9872"/>
    <n v="2.64"/>
    <n v="81"/>
  </r>
  <r>
    <s v="S1086"/>
    <s v="Student_86"/>
    <x v="6"/>
    <x v="1"/>
    <d v="2022-10-05T00:00:00"/>
    <x v="0"/>
    <n v="9580"/>
    <n v="3701"/>
    <n v="2.27"/>
    <n v="14"/>
  </r>
  <r>
    <s v="S1087"/>
    <s v="Student_87"/>
    <x v="2"/>
    <x v="3"/>
    <d v="2022-08-28T00:00:00"/>
    <x v="0"/>
    <n v="13295"/>
    <n v="1841"/>
    <n v="2.4"/>
    <n v="41"/>
  </r>
  <r>
    <s v="S1088"/>
    <s v="Student_88"/>
    <x v="5"/>
    <x v="0"/>
    <d v="2023-05-27T00:00:00"/>
    <x v="0"/>
    <n v="13755"/>
    <n v="1211"/>
    <n v="2.92"/>
    <n v="95"/>
  </r>
  <r>
    <s v="S1089"/>
    <s v="Student_89"/>
    <x v="2"/>
    <x v="3"/>
    <d v="2023-01-20T00:00:00"/>
    <x v="1"/>
    <n v="5803"/>
    <n v="4278"/>
    <n v="3.56"/>
    <n v="54"/>
  </r>
  <r>
    <s v="S1090"/>
    <s v="Student_90"/>
    <x v="3"/>
    <x v="0"/>
    <d v="2022-02-28T00:00:00"/>
    <x v="1"/>
    <n v="4425"/>
    <n v="3762"/>
    <n v="3.25"/>
    <n v="88"/>
  </r>
  <r>
    <s v="S1091"/>
    <s v="Student_91"/>
    <x v="7"/>
    <x v="2"/>
    <d v="2023-03-28T00:00:00"/>
    <x v="0"/>
    <n v="10595"/>
    <n v="583"/>
    <n v="2.06"/>
    <n v="53"/>
  </r>
  <r>
    <s v="S1092"/>
    <s v="Student_92"/>
    <x v="6"/>
    <x v="3"/>
    <d v="2022-11-12T00:00:00"/>
    <x v="0"/>
    <n v="4640"/>
    <n v="9029"/>
    <n v="2.2000000000000002"/>
    <n v="49"/>
  </r>
  <r>
    <s v="S1093"/>
    <s v="Student_93"/>
    <x v="2"/>
    <x v="1"/>
    <d v="2023-01-08T00:00:00"/>
    <x v="0"/>
    <n v="10193"/>
    <n v="2692"/>
    <n v="2.72"/>
    <n v="65"/>
  </r>
  <r>
    <s v="S1094"/>
    <s v="Student_94"/>
    <x v="3"/>
    <x v="0"/>
    <d v="2024-01-02T00:00:00"/>
    <x v="1"/>
    <n v="8635"/>
    <n v="4086"/>
    <n v="3.63"/>
    <n v="15"/>
  </r>
  <r>
    <s v="S1095"/>
    <s v="Student_95"/>
    <x v="5"/>
    <x v="3"/>
    <d v="2022-03-12T00:00:00"/>
    <x v="1"/>
    <n v="14890"/>
    <n v="2674"/>
    <n v="3.17"/>
    <n v="93"/>
  </r>
  <r>
    <s v="S1096"/>
    <s v="Student_96"/>
    <x v="1"/>
    <x v="3"/>
    <d v="2022-03-10T00:00:00"/>
    <x v="0"/>
    <n v="4942"/>
    <n v="4382"/>
    <n v="3.43"/>
    <n v="39"/>
  </r>
  <r>
    <s v="S1097"/>
    <s v="Student_97"/>
    <x v="4"/>
    <x v="0"/>
    <d v="2023-10-15T00:00:00"/>
    <x v="0"/>
    <n v="12134"/>
    <n v="838"/>
    <n v="3.48"/>
    <n v="20"/>
  </r>
  <r>
    <s v="S1098"/>
    <s v="Student_98"/>
    <x v="5"/>
    <x v="0"/>
    <d v="2023-01-10T00:00:00"/>
    <x v="0"/>
    <n v="5970"/>
    <n v="5622"/>
    <n v="3.22"/>
    <n v="118"/>
  </r>
  <r>
    <s v="S1099"/>
    <s v="Student_99"/>
    <x v="6"/>
    <x v="2"/>
    <d v="2023-10-01T00:00:00"/>
    <x v="0"/>
    <n v="4576"/>
    <n v="8102"/>
    <n v="2.91"/>
    <n v="111"/>
  </r>
  <r>
    <s v="S1100"/>
    <s v="Student_100"/>
    <x v="6"/>
    <x v="3"/>
    <d v="2022-04-22T00:00:00"/>
    <x v="1"/>
    <n v="4673"/>
    <n v="5393"/>
    <n v="2.2799999999999998"/>
    <n v="35"/>
  </r>
  <r>
    <s v="S1101"/>
    <s v="Student_101"/>
    <x v="2"/>
    <x v="2"/>
    <d v="2022-11-18T00:00:00"/>
    <x v="1"/>
    <n v="11777"/>
    <n v="5757"/>
    <n v="3.22"/>
    <n v="19"/>
  </r>
  <r>
    <s v="S1102"/>
    <s v="Student_102"/>
    <x v="5"/>
    <x v="1"/>
    <d v="2024-05-03T00:00:00"/>
    <x v="0"/>
    <n v="3948"/>
    <n v="913"/>
    <n v="3.44"/>
    <n v="101"/>
  </r>
  <r>
    <s v="S1103"/>
    <s v="Student_103"/>
    <x v="7"/>
    <x v="2"/>
    <d v="2023-08-12T00:00:00"/>
    <x v="1"/>
    <n v="3512"/>
    <n v="4473"/>
    <n v="2.92"/>
    <n v="63"/>
  </r>
  <r>
    <s v="S1104"/>
    <s v="Student_104"/>
    <x v="1"/>
    <x v="2"/>
    <d v="2024-06-13T00:00:00"/>
    <x v="0"/>
    <n v="4717"/>
    <n v="7462"/>
    <n v="3.58"/>
    <n v="1"/>
  </r>
  <r>
    <s v="S1105"/>
    <s v="Student_105"/>
    <x v="2"/>
    <x v="0"/>
    <d v="2023-06-15T00:00:00"/>
    <x v="2"/>
    <n v="2717"/>
    <n v="9601"/>
    <n v="2.14"/>
    <n v="11"/>
  </r>
  <r>
    <s v="S1106"/>
    <s v="Student_106"/>
    <x v="1"/>
    <x v="2"/>
    <d v="2022-02-09T00:00:00"/>
    <x v="1"/>
    <n v="9160"/>
    <n v="3049"/>
    <n v="3.59"/>
    <n v="2"/>
  </r>
  <r>
    <s v="S1107"/>
    <s v="Student_107"/>
    <x v="7"/>
    <x v="0"/>
    <d v="2023-04-03T00:00:00"/>
    <x v="0"/>
    <n v="3268"/>
    <n v="424"/>
    <n v="2.85"/>
    <n v="59"/>
  </r>
  <r>
    <s v="S1108"/>
    <s v="Student_108"/>
    <x v="3"/>
    <x v="2"/>
    <d v="2023-01-06T00:00:00"/>
    <x v="0"/>
    <n v="4636"/>
    <n v="2544"/>
    <n v="3.31"/>
    <n v="60"/>
  </r>
  <r>
    <s v="S1109"/>
    <s v="Student_109"/>
    <x v="4"/>
    <x v="2"/>
    <d v="2023-10-24T00:00:00"/>
    <x v="0"/>
    <n v="10654"/>
    <n v="4738"/>
    <n v="2.67"/>
    <n v="53"/>
  </r>
  <r>
    <s v="S1110"/>
    <s v="Student_110"/>
    <x v="4"/>
    <x v="2"/>
    <d v="2023-04-20T00:00:00"/>
    <x v="0"/>
    <n v="9355"/>
    <n v="8250"/>
    <n v="3.02"/>
    <n v="92"/>
  </r>
  <r>
    <s v="S1111"/>
    <s v="Student_111"/>
    <x v="5"/>
    <x v="1"/>
    <d v="2022-10-30T00:00:00"/>
    <x v="0"/>
    <n v="12309"/>
    <n v="1062"/>
    <n v="2.71"/>
    <n v="116"/>
  </r>
  <r>
    <s v="S1112"/>
    <s v="Student_112"/>
    <x v="3"/>
    <x v="2"/>
    <d v="2024-02-11T00:00:00"/>
    <x v="0"/>
    <n v="8529"/>
    <n v="5629"/>
    <n v="3.62"/>
    <n v="95"/>
  </r>
  <r>
    <s v="S1113"/>
    <s v="Student_113"/>
    <x v="0"/>
    <x v="3"/>
    <d v="2022-10-01T00:00:00"/>
    <x v="0"/>
    <n v="7580"/>
    <n v="7611"/>
    <n v="3.77"/>
    <n v="82"/>
  </r>
  <r>
    <s v="S1114"/>
    <s v="Student_114"/>
    <x v="5"/>
    <x v="3"/>
    <d v="2022-02-02T00:00:00"/>
    <x v="0"/>
    <n v="4713"/>
    <n v="8232"/>
    <n v="2.87"/>
    <n v="98"/>
  </r>
  <r>
    <s v="S1115"/>
    <s v="Student_115"/>
    <x v="0"/>
    <x v="1"/>
    <d v="2022-02-04T00:00:00"/>
    <x v="0"/>
    <n v="9304"/>
    <n v="1312"/>
    <n v="2.62"/>
    <n v="102"/>
  </r>
  <r>
    <s v="S1116"/>
    <s v="Student_116"/>
    <x v="2"/>
    <x v="1"/>
    <d v="2024-03-18T00:00:00"/>
    <x v="0"/>
    <n v="2599"/>
    <n v="6425"/>
    <n v="3.62"/>
    <n v="5"/>
  </r>
  <r>
    <s v="S1117"/>
    <s v="Student_117"/>
    <x v="1"/>
    <x v="3"/>
    <d v="2023-10-03T00:00:00"/>
    <x v="0"/>
    <n v="12572"/>
    <n v="8587"/>
    <n v="3.67"/>
    <n v="14"/>
  </r>
  <r>
    <s v="S1118"/>
    <s v="Student_118"/>
    <x v="2"/>
    <x v="0"/>
    <d v="2024-02-28T00:00:00"/>
    <x v="0"/>
    <n v="10736"/>
    <n v="6508"/>
    <n v="2.48"/>
    <n v="21"/>
  </r>
  <r>
    <s v="S1119"/>
    <s v="Student_119"/>
    <x v="6"/>
    <x v="2"/>
    <d v="2022-02-17T00:00:00"/>
    <x v="0"/>
    <n v="11349"/>
    <n v="8642"/>
    <n v="3.5"/>
    <n v="112"/>
  </r>
  <r>
    <s v="S1120"/>
    <s v="Student_120"/>
    <x v="3"/>
    <x v="0"/>
    <d v="2023-07-11T00:00:00"/>
    <x v="0"/>
    <n v="2073"/>
    <n v="1993"/>
    <n v="3.62"/>
    <n v="0"/>
  </r>
  <r>
    <s v="S1121"/>
    <s v="Student_121"/>
    <x v="3"/>
    <x v="2"/>
    <d v="2023-11-06T00:00:00"/>
    <x v="1"/>
    <n v="3742"/>
    <n v="4389"/>
    <n v="2.67"/>
    <n v="9"/>
  </r>
  <r>
    <s v="S1122"/>
    <s v="Student_122"/>
    <x v="1"/>
    <x v="1"/>
    <d v="2024-01-08T00:00:00"/>
    <x v="0"/>
    <n v="5954"/>
    <n v="8075"/>
    <n v="2.82"/>
    <n v="57"/>
  </r>
  <r>
    <s v="S1123"/>
    <s v="Student_123"/>
    <x v="1"/>
    <x v="0"/>
    <d v="2023-11-26T00:00:00"/>
    <x v="1"/>
    <n v="5513"/>
    <n v="1545"/>
    <n v="2.72"/>
    <n v="79"/>
  </r>
  <r>
    <s v="S1124"/>
    <s v="Student_124"/>
    <x v="6"/>
    <x v="0"/>
    <d v="2024-03-13T00:00:00"/>
    <x v="1"/>
    <n v="9374"/>
    <n v="3980"/>
    <n v="3.9"/>
    <n v="92"/>
  </r>
  <r>
    <s v="S1125"/>
    <s v="Student_125"/>
    <x v="6"/>
    <x v="3"/>
    <d v="2022-09-21T00:00:00"/>
    <x v="0"/>
    <n v="13694"/>
    <n v="5031"/>
    <n v="2.2400000000000002"/>
    <n v="42"/>
  </r>
  <r>
    <s v="S1126"/>
    <s v="Student_126"/>
    <x v="4"/>
    <x v="3"/>
    <d v="2023-12-11T00:00:00"/>
    <x v="1"/>
    <n v="7401"/>
    <n v="5862"/>
    <n v="3.24"/>
    <n v="1"/>
  </r>
  <r>
    <s v="S1127"/>
    <s v="Student_127"/>
    <x v="4"/>
    <x v="2"/>
    <d v="2024-03-28T00:00:00"/>
    <x v="0"/>
    <n v="10718"/>
    <n v="5162"/>
    <n v="3.21"/>
    <n v="32"/>
  </r>
  <r>
    <s v="S1128"/>
    <s v="Student_128"/>
    <x v="5"/>
    <x v="2"/>
    <d v="2022-02-27T00:00:00"/>
    <x v="0"/>
    <n v="8809"/>
    <n v="7719"/>
    <n v="2.92"/>
    <n v="39"/>
  </r>
  <r>
    <s v="S1129"/>
    <s v="Student_129"/>
    <x v="3"/>
    <x v="3"/>
    <d v="2023-04-21T00:00:00"/>
    <x v="2"/>
    <n v="5590"/>
    <n v="9943"/>
    <n v="2.37"/>
    <n v="4"/>
  </r>
  <r>
    <s v="S1130"/>
    <s v="Student_130"/>
    <x v="5"/>
    <x v="2"/>
    <d v="2022-06-02T00:00:00"/>
    <x v="1"/>
    <n v="4728"/>
    <n v="2909"/>
    <n v="3.64"/>
    <n v="39"/>
  </r>
  <r>
    <s v="S1131"/>
    <s v="Student_131"/>
    <x v="4"/>
    <x v="2"/>
    <d v="2022-05-08T00:00:00"/>
    <x v="1"/>
    <n v="9469"/>
    <n v="6841"/>
    <n v="2.94"/>
    <n v="53"/>
  </r>
  <r>
    <s v="S1132"/>
    <s v="Student_132"/>
    <x v="7"/>
    <x v="3"/>
    <d v="2022-07-31T00:00:00"/>
    <x v="0"/>
    <n v="10140"/>
    <n v="8620"/>
    <n v="3.6"/>
    <n v="115"/>
  </r>
  <r>
    <s v="S1133"/>
    <s v="Student_133"/>
    <x v="5"/>
    <x v="2"/>
    <d v="2024-01-16T00:00:00"/>
    <x v="0"/>
    <n v="9766"/>
    <n v="5059"/>
    <n v="3.41"/>
    <n v="56"/>
  </r>
  <r>
    <s v="S1134"/>
    <s v="Student_134"/>
    <x v="2"/>
    <x v="2"/>
    <d v="2023-11-29T00:00:00"/>
    <x v="1"/>
    <n v="3860"/>
    <n v="8811"/>
    <n v="3.15"/>
    <n v="103"/>
  </r>
  <r>
    <s v="S1135"/>
    <s v="Student_135"/>
    <x v="1"/>
    <x v="0"/>
    <d v="2023-07-02T00:00:00"/>
    <x v="1"/>
    <n v="7810"/>
    <n v="857"/>
    <n v="3.97"/>
    <n v="63"/>
  </r>
  <r>
    <s v="S1136"/>
    <s v="Student_136"/>
    <x v="4"/>
    <x v="2"/>
    <d v="2024-03-13T00:00:00"/>
    <x v="2"/>
    <n v="2993"/>
    <n v="1240"/>
    <n v="3.79"/>
    <n v="111"/>
  </r>
  <r>
    <s v="S1137"/>
    <s v="Student_137"/>
    <x v="4"/>
    <x v="1"/>
    <d v="2022-07-03T00:00:00"/>
    <x v="0"/>
    <n v="2004"/>
    <n v="965"/>
    <n v="3.84"/>
    <n v="87"/>
  </r>
  <r>
    <s v="S1138"/>
    <s v="Student_138"/>
    <x v="7"/>
    <x v="0"/>
    <d v="2022-07-14T00:00:00"/>
    <x v="2"/>
    <n v="8745"/>
    <n v="7279"/>
    <n v="2.97"/>
    <n v="31"/>
  </r>
  <r>
    <s v="S1139"/>
    <s v="Student_139"/>
    <x v="5"/>
    <x v="1"/>
    <d v="2022-03-11T00:00:00"/>
    <x v="0"/>
    <n v="13687"/>
    <n v="366"/>
    <n v="3.07"/>
    <n v="39"/>
  </r>
  <r>
    <s v="S1140"/>
    <s v="Student_140"/>
    <x v="6"/>
    <x v="0"/>
    <d v="2022-07-24T00:00:00"/>
    <x v="0"/>
    <n v="14018"/>
    <n v="463"/>
    <n v="2.0699999999999998"/>
    <n v="33"/>
  </r>
  <r>
    <s v="S1141"/>
    <s v="Student_141"/>
    <x v="7"/>
    <x v="2"/>
    <d v="2022-10-07T00:00:00"/>
    <x v="0"/>
    <n v="9817"/>
    <n v="5564"/>
    <n v="2.57"/>
    <n v="48"/>
  </r>
  <r>
    <s v="S1142"/>
    <s v="Student_142"/>
    <x v="4"/>
    <x v="0"/>
    <d v="2023-03-15T00:00:00"/>
    <x v="1"/>
    <n v="13150"/>
    <n v="5003"/>
    <n v="2.38"/>
    <n v="87"/>
  </r>
  <r>
    <s v="S1143"/>
    <s v="Student_143"/>
    <x v="4"/>
    <x v="0"/>
    <d v="2023-07-16T00:00:00"/>
    <x v="1"/>
    <n v="14774"/>
    <n v="3722"/>
    <n v="3.78"/>
    <n v="106"/>
  </r>
  <r>
    <s v="S1144"/>
    <s v="Student_144"/>
    <x v="5"/>
    <x v="2"/>
    <d v="2024-03-17T00:00:00"/>
    <x v="0"/>
    <n v="5340"/>
    <n v="8997"/>
    <n v="2.54"/>
    <n v="59"/>
  </r>
  <r>
    <s v="S1145"/>
    <s v="Student_145"/>
    <x v="2"/>
    <x v="2"/>
    <d v="2022-01-18T00:00:00"/>
    <x v="1"/>
    <n v="12094"/>
    <n v="3403"/>
    <n v="2.27"/>
    <n v="69"/>
  </r>
  <r>
    <s v="S1146"/>
    <s v="Student_146"/>
    <x v="6"/>
    <x v="0"/>
    <d v="2023-03-29T00:00:00"/>
    <x v="0"/>
    <n v="14344"/>
    <n v="1358"/>
    <n v="3.34"/>
    <n v="3"/>
  </r>
  <r>
    <s v="S1147"/>
    <s v="Student_147"/>
    <x v="6"/>
    <x v="1"/>
    <d v="2022-08-21T00:00:00"/>
    <x v="0"/>
    <n v="7247"/>
    <n v="6919"/>
    <n v="2.27"/>
    <n v="109"/>
  </r>
  <r>
    <s v="S1148"/>
    <s v="Student_148"/>
    <x v="5"/>
    <x v="3"/>
    <d v="2023-07-31T00:00:00"/>
    <x v="0"/>
    <n v="8141"/>
    <n v="427"/>
    <n v="2.17"/>
    <n v="113"/>
  </r>
  <r>
    <s v="S1149"/>
    <s v="Student_149"/>
    <x v="6"/>
    <x v="3"/>
    <d v="2022-05-15T00:00:00"/>
    <x v="0"/>
    <n v="9809"/>
    <n v="8641"/>
    <n v="2.4"/>
    <n v="87"/>
  </r>
  <r>
    <s v="S1150"/>
    <s v="Student_150"/>
    <x v="1"/>
    <x v="1"/>
    <d v="2022-10-04T00:00:00"/>
    <x v="0"/>
    <n v="10454"/>
    <n v="3317"/>
    <n v="2.06"/>
    <n v="29"/>
  </r>
  <r>
    <s v="S1151"/>
    <s v="Student_151"/>
    <x v="6"/>
    <x v="1"/>
    <d v="2023-08-26T00:00:00"/>
    <x v="0"/>
    <n v="10121"/>
    <n v="466"/>
    <n v="2.3199999999999998"/>
    <n v="90"/>
  </r>
  <r>
    <s v="S1152"/>
    <s v="Student_152"/>
    <x v="5"/>
    <x v="2"/>
    <d v="2024-05-28T00:00:00"/>
    <x v="0"/>
    <n v="4736"/>
    <n v="3962"/>
    <n v="3.01"/>
    <n v="17"/>
  </r>
  <r>
    <s v="S1153"/>
    <s v="Student_153"/>
    <x v="4"/>
    <x v="2"/>
    <d v="2022-02-26T00:00:00"/>
    <x v="2"/>
    <n v="9014"/>
    <n v="3013"/>
    <n v="2.99"/>
    <n v="45"/>
  </r>
  <r>
    <s v="S1154"/>
    <s v="Student_154"/>
    <x v="0"/>
    <x v="1"/>
    <d v="2024-06-16T00:00:00"/>
    <x v="0"/>
    <n v="2715"/>
    <n v="5649"/>
    <n v="3.53"/>
    <n v="0"/>
  </r>
  <r>
    <s v="S1155"/>
    <s v="Student_155"/>
    <x v="0"/>
    <x v="1"/>
    <d v="2023-03-15T00:00:00"/>
    <x v="0"/>
    <n v="13742"/>
    <n v="7678"/>
    <n v="2.35"/>
    <n v="38"/>
  </r>
  <r>
    <s v="S1156"/>
    <s v="Student_156"/>
    <x v="5"/>
    <x v="3"/>
    <d v="2022-05-12T00:00:00"/>
    <x v="1"/>
    <n v="3617"/>
    <n v="3075"/>
    <n v="2.81"/>
    <n v="5"/>
  </r>
  <r>
    <s v="S1157"/>
    <s v="Student_157"/>
    <x v="0"/>
    <x v="2"/>
    <d v="2022-05-25T00:00:00"/>
    <x v="1"/>
    <n v="13091"/>
    <n v="8135"/>
    <n v="3.49"/>
    <n v="0"/>
  </r>
  <r>
    <s v="S1158"/>
    <s v="Student_158"/>
    <x v="4"/>
    <x v="1"/>
    <d v="2024-02-26T00:00:00"/>
    <x v="2"/>
    <n v="11936"/>
    <n v="8739"/>
    <n v="2.5299999999999998"/>
    <n v="93"/>
  </r>
  <r>
    <s v="S1159"/>
    <s v="Student_159"/>
    <x v="0"/>
    <x v="0"/>
    <d v="2022-02-13T00:00:00"/>
    <x v="0"/>
    <n v="14162"/>
    <n v="7133"/>
    <n v="3.75"/>
    <n v="115"/>
  </r>
  <r>
    <s v="S1160"/>
    <s v="Student_160"/>
    <x v="4"/>
    <x v="0"/>
    <d v="2022-01-18T00:00:00"/>
    <x v="0"/>
    <n v="12730"/>
    <n v="8258"/>
    <n v="3.22"/>
    <n v="99"/>
  </r>
  <r>
    <s v="S1161"/>
    <s v="Student_161"/>
    <x v="7"/>
    <x v="1"/>
    <d v="2023-10-14T00:00:00"/>
    <x v="1"/>
    <n v="12837"/>
    <n v="3765"/>
    <n v="3.52"/>
    <n v="105"/>
  </r>
  <r>
    <s v="S1162"/>
    <s v="Student_162"/>
    <x v="4"/>
    <x v="2"/>
    <d v="2023-04-09T00:00:00"/>
    <x v="2"/>
    <n v="6301"/>
    <n v="527"/>
    <n v="3.23"/>
    <n v="117"/>
  </r>
  <r>
    <s v="S1163"/>
    <s v="Student_163"/>
    <x v="5"/>
    <x v="2"/>
    <d v="2022-05-25T00:00:00"/>
    <x v="0"/>
    <n v="12857"/>
    <n v="2010"/>
    <n v="2.76"/>
    <n v="4"/>
  </r>
  <r>
    <s v="S1164"/>
    <s v="Student_164"/>
    <x v="3"/>
    <x v="0"/>
    <d v="2022-08-30T00:00:00"/>
    <x v="0"/>
    <n v="10432"/>
    <n v="8752"/>
    <n v="3.08"/>
    <n v="77"/>
  </r>
  <r>
    <s v="S1165"/>
    <s v="Student_165"/>
    <x v="3"/>
    <x v="1"/>
    <d v="2022-10-04T00:00:00"/>
    <x v="1"/>
    <n v="11825"/>
    <n v="9226"/>
    <n v="3.93"/>
    <n v="43"/>
  </r>
  <r>
    <s v="S1166"/>
    <s v="Student_166"/>
    <x v="1"/>
    <x v="3"/>
    <d v="2023-12-02T00:00:00"/>
    <x v="0"/>
    <n v="3474"/>
    <n v="3909"/>
    <n v="3.89"/>
    <n v="111"/>
  </r>
  <r>
    <s v="S1167"/>
    <s v="Student_167"/>
    <x v="2"/>
    <x v="0"/>
    <d v="2022-01-22T00:00:00"/>
    <x v="1"/>
    <n v="14567"/>
    <n v="6117"/>
    <n v="2.2400000000000002"/>
    <n v="9"/>
  </r>
  <r>
    <s v="S1168"/>
    <s v="Student_168"/>
    <x v="6"/>
    <x v="2"/>
    <d v="2023-01-07T00:00:00"/>
    <x v="0"/>
    <n v="12381"/>
    <n v="5712"/>
    <n v="2.57"/>
    <n v="104"/>
  </r>
  <r>
    <s v="S1169"/>
    <s v="Student_169"/>
    <x v="1"/>
    <x v="1"/>
    <d v="2024-04-04T00:00:00"/>
    <x v="0"/>
    <n v="14324"/>
    <n v="3842"/>
    <n v="3.29"/>
    <n v="36"/>
  </r>
  <r>
    <s v="S1170"/>
    <s v="Student_170"/>
    <x v="4"/>
    <x v="3"/>
    <d v="2023-09-19T00:00:00"/>
    <x v="0"/>
    <n v="12649"/>
    <n v="5633"/>
    <n v="2.2999999999999998"/>
    <n v="77"/>
  </r>
  <r>
    <s v="S1171"/>
    <s v="Student_171"/>
    <x v="3"/>
    <x v="0"/>
    <d v="2023-12-22T00:00:00"/>
    <x v="1"/>
    <n v="14074"/>
    <n v="6861"/>
    <n v="3.43"/>
    <n v="82"/>
  </r>
  <r>
    <s v="S1172"/>
    <s v="Student_172"/>
    <x v="0"/>
    <x v="3"/>
    <d v="2024-02-05T00:00:00"/>
    <x v="1"/>
    <n v="3427"/>
    <n v="4126"/>
    <n v="3.35"/>
    <n v="24"/>
  </r>
  <r>
    <s v="S1173"/>
    <s v="Student_173"/>
    <x v="1"/>
    <x v="0"/>
    <d v="2022-01-27T00:00:00"/>
    <x v="0"/>
    <n v="12397"/>
    <n v="1786"/>
    <n v="3.54"/>
    <n v="60"/>
  </r>
  <r>
    <s v="S1174"/>
    <s v="Student_174"/>
    <x v="3"/>
    <x v="1"/>
    <d v="2022-04-17T00:00:00"/>
    <x v="2"/>
    <n v="6795"/>
    <n v="8202"/>
    <n v="2.66"/>
    <n v="64"/>
  </r>
  <r>
    <s v="S1175"/>
    <s v="Student_175"/>
    <x v="4"/>
    <x v="3"/>
    <d v="2022-05-19T00:00:00"/>
    <x v="1"/>
    <n v="8638"/>
    <n v="9153"/>
    <n v="3.5"/>
    <n v="113"/>
  </r>
  <r>
    <s v="S1176"/>
    <s v="Student_176"/>
    <x v="1"/>
    <x v="1"/>
    <d v="2023-01-30T00:00:00"/>
    <x v="2"/>
    <n v="7115"/>
    <n v="4495"/>
    <n v="2.46"/>
    <n v="113"/>
  </r>
  <r>
    <s v="S1177"/>
    <s v="Student_177"/>
    <x v="7"/>
    <x v="3"/>
    <d v="2022-07-03T00:00:00"/>
    <x v="1"/>
    <n v="9350"/>
    <n v="9475"/>
    <n v="2.27"/>
    <n v="42"/>
  </r>
  <r>
    <s v="S1178"/>
    <s v="Student_178"/>
    <x v="4"/>
    <x v="3"/>
    <d v="2023-11-11T00:00:00"/>
    <x v="0"/>
    <n v="9814"/>
    <n v="5383"/>
    <n v="3.3"/>
    <n v="26"/>
  </r>
  <r>
    <s v="S1179"/>
    <s v="Student_179"/>
    <x v="5"/>
    <x v="1"/>
    <d v="2024-03-27T00:00:00"/>
    <x v="1"/>
    <n v="3206"/>
    <n v="3995"/>
    <n v="2.2200000000000002"/>
    <n v="76"/>
  </r>
  <r>
    <s v="S1180"/>
    <s v="Student_180"/>
    <x v="3"/>
    <x v="1"/>
    <d v="2023-10-08T00:00:00"/>
    <x v="0"/>
    <n v="3198"/>
    <n v="3690"/>
    <n v="2.64"/>
    <n v="69"/>
  </r>
  <r>
    <s v="S1181"/>
    <s v="Student_181"/>
    <x v="5"/>
    <x v="1"/>
    <d v="2022-07-19T00:00:00"/>
    <x v="0"/>
    <n v="2972"/>
    <n v="2721"/>
    <n v="3.6"/>
    <n v="24"/>
  </r>
  <r>
    <s v="S1182"/>
    <s v="Student_182"/>
    <x v="1"/>
    <x v="0"/>
    <d v="2024-02-05T00:00:00"/>
    <x v="0"/>
    <n v="8985"/>
    <n v="1826"/>
    <n v="2.1"/>
    <n v="9"/>
  </r>
  <r>
    <s v="S1183"/>
    <s v="Student_183"/>
    <x v="4"/>
    <x v="0"/>
    <d v="2023-01-08T00:00:00"/>
    <x v="0"/>
    <n v="8434"/>
    <n v="5655"/>
    <n v="3.62"/>
    <n v="50"/>
  </r>
  <r>
    <s v="S1184"/>
    <s v="Student_184"/>
    <x v="7"/>
    <x v="0"/>
    <d v="2024-04-07T00:00:00"/>
    <x v="2"/>
    <n v="8637"/>
    <n v="6872"/>
    <n v="2.02"/>
    <n v="2"/>
  </r>
  <r>
    <s v="S1185"/>
    <s v="Student_185"/>
    <x v="2"/>
    <x v="0"/>
    <d v="2022-01-21T00:00:00"/>
    <x v="0"/>
    <n v="7498"/>
    <n v="3801"/>
    <n v="2.66"/>
    <n v="61"/>
  </r>
  <r>
    <s v="S1186"/>
    <s v="Student_186"/>
    <x v="6"/>
    <x v="0"/>
    <d v="2022-08-24T00:00:00"/>
    <x v="0"/>
    <n v="8592"/>
    <n v="2399"/>
    <n v="2.95"/>
    <n v="113"/>
  </r>
  <r>
    <s v="S1187"/>
    <s v="Student_187"/>
    <x v="0"/>
    <x v="1"/>
    <d v="2023-01-09T00:00:00"/>
    <x v="0"/>
    <n v="13019"/>
    <n v="9320"/>
    <n v="3.4"/>
    <n v="5"/>
  </r>
  <r>
    <s v="S1188"/>
    <s v="Student_188"/>
    <x v="4"/>
    <x v="3"/>
    <d v="2024-02-11T00:00:00"/>
    <x v="0"/>
    <n v="4919"/>
    <n v="1822"/>
    <n v="2.46"/>
    <n v="38"/>
  </r>
  <r>
    <s v="S1189"/>
    <s v="Student_189"/>
    <x v="1"/>
    <x v="3"/>
    <d v="2023-04-22T00:00:00"/>
    <x v="0"/>
    <n v="2581"/>
    <n v="8966"/>
    <n v="3.75"/>
    <n v="22"/>
  </r>
  <r>
    <s v="S1190"/>
    <s v="Student_190"/>
    <x v="6"/>
    <x v="2"/>
    <d v="2023-03-15T00:00:00"/>
    <x v="0"/>
    <n v="7675"/>
    <n v="2892"/>
    <n v="3.24"/>
    <n v="62"/>
  </r>
  <r>
    <s v="S1191"/>
    <s v="Student_191"/>
    <x v="4"/>
    <x v="1"/>
    <d v="2023-04-20T00:00:00"/>
    <x v="0"/>
    <n v="3222"/>
    <n v="2025"/>
    <n v="2.38"/>
    <n v="6"/>
  </r>
  <r>
    <s v="S1192"/>
    <s v="Student_192"/>
    <x v="1"/>
    <x v="1"/>
    <d v="2022-02-14T00:00:00"/>
    <x v="0"/>
    <n v="14952"/>
    <n v="2236"/>
    <n v="2.34"/>
    <n v="77"/>
  </r>
  <r>
    <s v="S1193"/>
    <s v="Student_193"/>
    <x v="1"/>
    <x v="0"/>
    <d v="2022-04-27T00:00:00"/>
    <x v="0"/>
    <n v="2577"/>
    <n v="8811"/>
    <n v="3.43"/>
    <n v="99"/>
  </r>
  <r>
    <s v="S1194"/>
    <s v="Student_194"/>
    <x v="7"/>
    <x v="2"/>
    <d v="2022-10-27T00:00:00"/>
    <x v="2"/>
    <n v="8254"/>
    <n v="1754"/>
    <n v="3.3"/>
    <n v="97"/>
  </r>
  <r>
    <s v="S1195"/>
    <s v="Student_195"/>
    <x v="5"/>
    <x v="2"/>
    <d v="2024-03-17T00:00:00"/>
    <x v="2"/>
    <n v="3770"/>
    <n v="4072"/>
    <n v="2.73"/>
    <n v="23"/>
  </r>
  <r>
    <s v="S1196"/>
    <s v="Student_196"/>
    <x v="2"/>
    <x v="1"/>
    <d v="2022-02-21T00:00:00"/>
    <x v="0"/>
    <n v="8294"/>
    <n v="3336"/>
    <n v="2.5099999999999998"/>
    <n v="80"/>
  </r>
  <r>
    <s v="S1197"/>
    <s v="Student_197"/>
    <x v="4"/>
    <x v="2"/>
    <d v="2022-04-29T00:00:00"/>
    <x v="0"/>
    <n v="11110"/>
    <n v="5912"/>
    <n v="2.83"/>
    <n v="93"/>
  </r>
  <r>
    <s v="S1198"/>
    <s v="Student_198"/>
    <x v="4"/>
    <x v="3"/>
    <d v="2023-04-15T00:00:00"/>
    <x v="0"/>
    <n v="4826"/>
    <n v="9578"/>
    <n v="3.3"/>
    <n v="48"/>
  </r>
  <r>
    <s v="S1199"/>
    <s v="Student_199"/>
    <x v="3"/>
    <x v="3"/>
    <d v="2022-01-08T00:00:00"/>
    <x v="0"/>
    <n v="9328"/>
    <n v="5482"/>
    <n v="2.5099999999999998"/>
    <n v="78"/>
  </r>
  <r>
    <s v="S1200"/>
    <s v="Student_200"/>
    <x v="2"/>
    <x v="3"/>
    <d v="2023-11-03T00:00:00"/>
    <x v="1"/>
    <n v="10414"/>
    <n v="3254"/>
    <n v="2.36"/>
    <n v="48"/>
  </r>
  <r>
    <s v="S1201"/>
    <s v="Student_201"/>
    <x v="6"/>
    <x v="3"/>
    <d v="2022-09-09T00:00:00"/>
    <x v="0"/>
    <n v="5868"/>
    <n v="3160"/>
    <n v="3.33"/>
    <n v="47"/>
  </r>
  <r>
    <s v="S1202"/>
    <s v="Student_202"/>
    <x v="3"/>
    <x v="0"/>
    <d v="2023-05-10T00:00:00"/>
    <x v="0"/>
    <n v="13500"/>
    <n v="3151"/>
    <n v="2.34"/>
    <n v="114"/>
  </r>
  <r>
    <s v="S1203"/>
    <s v="Student_203"/>
    <x v="2"/>
    <x v="2"/>
    <d v="2022-11-30T00:00:00"/>
    <x v="0"/>
    <n v="5931"/>
    <n v="8777"/>
    <n v="3.86"/>
    <n v="31"/>
  </r>
  <r>
    <s v="S1204"/>
    <s v="Student_204"/>
    <x v="0"/>
    <x v="1"/>
    <d v="2024-06-11T00:00:00"/>
    <x v="1"/>
    <n v="9066"/>
    <n v="7848"/>
    <n v="2.21"/>
    <n v="26"/>
  </r>
  <r>
    <s v="S1205"/>
    <s v="Student_205"/>
    <x v="1"/>
    <x v="0"/>
    <d v="2022-06-18T00:00:00"/>
    <x v="0"/>
    <n v="7462"/>
    <n v="1641"/>
    <n v="3.01"/>
    <n v="72"/>
  </r>
  <r>
    <s v="S1206"/>
    <s v="Student_206"/>
    <x v="4"/>
    <x v="3"/>
    <d v="2023-08-25T00:00:00"/>
    <x v="0"/>
    <n v="13915"/>
    <n v="3698"/>
    <n v="3"/>
    <n v="79"/>
  </r>
  <r>
    <s v="S1207"/>
    <s v="Student_207"/>
    <x v="2"/>
    <x v="3"/>
    <d v="2022-05-02T00:00:00"/>
    <x v="1"/>
    <n v="10682"/>
    <n v="3998"/>
    <n v="2.58"/>
    <n v="34"/>
  </r>
  <r>
    <s v="S1208"/>
    <s v="Student_208"/>
    <x v="2"/>
    <x v="0"/>
    <d v="2022-01-04T00:00:00"/>
    <x v="0"/>
    <n v="7804"/>
    <n v="1458"/>
    <n v="3.63"/>
    <n v="68"/>
  </r>
  <r>
    <s v="S1209"/>
    <s v="Student_209"/>
    <x v="5"/>
    <x v="0"/>
    <d v="2024-05-21T00:00:00"/>
    <x v="1"/>
    <n v="14208"/>
    <n v="1610"/>
    <n v="2.4"/>
    <n v="64"/>
  </r>
  <r>
    <s v="S1210"/>
    <s v="Student_210"/>
    <x v="2"/>
    <x v="1"/>
    <d v="2024-04-18T00:00:00"/>
    <x v="2"/>
    <n v="10912"/>
    <n v="7036"/>
    <n v="2.34"/>
    <n v="43"/>
  </r>
  <r>
    <s v="S1211"/>
    <s v="Student_211"/>
    <x v="1"/>
    <x v="0"/>
    <d v="2023-11-01T00:00:00"/>
    <x v="0"/>
    <n v="4292"/>
    <n v="5770"/>
    <n v="3.5"/>
    <n v="96"/>
  </r>
  <r>
    <s v="S1212"/>
    <s v="Student_212"/>
    <x v="4"/>
    <x v="2"/>
    <d v="2023-11-15T00:00:00"/>
    <x v="1"/>
    <n v="13557"/>
    <n v="7162"/>
    <n v="2.0299999999999998"/>
    <n v="111"/>
  </r>
  <r>
    <s v="S1213"/>
    <s v="Student_213"/>
    <x v="1"/>
    <x v="3"/>
    <d v="2023-09-06T00:00:00"/>
    <x v="1"/>
    <n v="9626"/>
    <n v="5195"/>
    <n v="3.38"/>
    <n v="17"/>
  </r>
  <r>
    <s v="S1214"/>
    <s v="Student_214"/>
    <x v="0"/>
    <x v="0"/>
    <d v="2023-08-19T00:00:00"/>
    <x v="0"/>
    <n v="13924"/>
    <n v="919"/>
    <n v="2.89"/>
    <n v="108"/>
  </r>
  <r>
    <s v="S1215"/>
    <s v="Student_215"/>
    <x v="1"/>
    <x v="3"/>
    <d v="2022-08-29T00:00:00"/>
    <x v="0"/>
    <n v="11491"/>
    <n v="8965"/>
    <n v="2.95"/>
    <n v="5"/>
  </r>
  <r>
    <s v="S1216"/>
    <s v="Student_216"/>
    <x v="7"/>
    <x v="1"/>
    <d v="2024-04-06T00:00:00"/>
    <x v="0"/>
    <n v="3781"/>
    <n v="4601"/>
    <n v="3.36"/>
    <n v="6"/>
  </r>
  <r>
    <s v="S1217"/>
    <s v="Student_217"/>
    <x v="1"/>
    <x v="3"/>
    <d v="2023-11-22T00:00:00"/>
    <x v="1"/>
    <n v="12986"/>
    <n v="7952"/>
    <n v="2.85"/>
    <n v="90"/>
  </r>
  <r>
    <s v="S1218"/>
    <s v="Student_218"/>
    <x v="7"/>
    <x v="0"/>
    <d v="2022-06-07T00:00:00"/>
    <x v="0"/>
    <n v="5785"/>
    <n v="8652"/>
    <n v="3.75"/>
    <n v="96"/>
  </r>
  <r>
    <s v="S1219"/>
    <s v="Student_219"/>
    <x v="1"/>
    <x v="3"/>
    <d v="2022-12-29T00:00:00"/>
    <x v="0"/>
    <n v="6786"/>
    <n v="6481"/>
    <n v="2.57"/>
    <n v="28"/>
  </r>
  <r>
    <s v="S1220"/>
    <s v="Student_220"/>
    <x v="4"/>
    <x v="2"/>
    <d v="2022-10-09T00:00:00"/>
    <x v="0"/>
    <n v="6615"/>
    <n v="199"/>
    <n v="2.04"/>
    <n v="38"/>
  </r>
  <r>
    <s v="S1221"/>
    <s v="Student_221"/>
    <x v="6"/>
    <x v="1"/>
    <d v="2024-06-06T00:00:00"/>
    <x v="0"/>
    <n v="9625"/>
    <n v="8374"/>
    <n v="3.69"/>
    <n v="6"/>
  </r>
  <r>
    <s v="S1222"/>
    <s v="Student_222"/>
    <x v="7"/>
    <x v="3"/>
    <d v="2023-09-23T00:00:00"/>
    <x v="0"/>
    <n v="13304"/>
    <n v="6463"/>
    <n v="3.24"/>
    <n v="96"/>
  </r>
  <r>
    <s v="S1223"/>
    <s v="Student_223"/>
    <x v="6"/>
    <x v="0"/>
    <d v="2023-07-09T00:00:00"/>
    <x v="0"/>
    <n v="4559"/>
    <n v="385"/>
    <n v="3.67"/>
    <n v="105"/>
  </r>
  <r>
    <s v="S1224"/>
    <s v="Student_224"/>
    <x v="7"/>
    <x v="2"/>
    <d v="2022-08-04T00:00:00"/>
    <x v="0"/>
    <n v="4418"/>
    <n v="295"/>
    <n v="2.12"/>
    <n v="65"/>
  </r>
  <r>
    <s v="S1225"/>
    <s v="Student_225"/>
    <x v="4"/>
    <x v="1"/>
    <d v="2022-10-08T00:00:00"/>
    <x v="0"/>
    <n v="11433"/>
    <n v="5463"/>
    <n v="2.87"/>
    <n v="55"/>
  </r>
  <r>
    <s v="S1226"/>
    <s v="Student_226"/>
    <x v="4"/>
    <x v="3"/>
    <d v="2023-08-11T00:00:00"/>
    <x v="0"/>
    <n v="10920"/>
    <n v="1855"/>
    <n v="2.5299999999999998"/>
    <n v="35"/>
  </r>
  <r>
    <s v="S1227"/>
    <s v="Student_227"/>
    <x v="5"/>
    <x v="0"/>
    <d v="2022-03-24T00:00:00"/>
    <x v="1"/>
    <n v="7532"/>
    <n v="5770"/>
    <n v="2.84"/>
    <n v="53"/>
  </r>
  <r>
    <s v="S1228"/>
    <s v="Student_228"/>
    <x v="4"/>
    <x v="3"/>
    <d v="2023-10-27T00:00:00"/>
    <x v="0"/>
    <n v="4365"/>
    <n v="9361"/>
    <n v="3.09"/>
    <n v="24"/>
  </r>
  <r>
    <s v="S1229"/>
    <s v="Student_229"/>
    <x v="6"/>
    <x v="0"/>
    <d v="2022-01-07T00:00:00"/>
    <x v="1"/>
    <n v="8437"/>
    <n v="5207"/>
    <n v="2.61"/>
    <n v="78"/>
  </r>
  <r>
    <s v="S1230"/>
    <s v="Student_230"/>
    <x v="6"/>
    <x v="3"/>
    <d v="2023-02-28T00:00:00"/>
    <x v="0"/>
    <n v="8696"/>
    <n v="684"/>
    <n v="2.88"/>
    <n v="83"/>
  </r>
  <r>
    <s v="S1231"/>
    <s v="Student_231"/>
    <x v="2"/>
    <x v="3"/>
    <d v="2022-05-01T00:00:00"/>
    <x v="1"/>
    <n v="11639"/>
    <n v="4226"/>
    <n v="3.24"/>
    <n v="43"/>
  </r>
  <r>
    <s v="S1232"/>
    <s v="Student_232"/>
    <x v="4"/>
    <x v="1"/>
    <d v="2023-12-20T00:00:00"/>
    <x v="1"/>
    <n v="14104"/>
    <n v="7961"/>
    <n v="3.12"/>
    <n v="119"/>
  </r>
  <r>
    <s v="S1233"/>
    <s v="Student_233"/>
    <x v="3"/>
    <x v="1"/>
    <d v="2023-09-12T00:00:00"/>
    <x v="2"/>
    <n v="8577"/>
    <n v="1188"/>
    <n v="2.21"/>
    <n v="47"/>
  </r>
  <r>
    <s v="S1234"/>
    <s v="Student_234"/>
    <x v="3"/>
    <x v="0"/>
    <d v="2023-01-29T00:00:00"/>
    <x v="1"/>
    <n v="9465"/>
    <n v="4415"/>
    <n v="2.44"/>
    <n v="62"/>
  </r>
  <r>
    <s v="S1235"/>
    <s v="Student_235"/>
    <x v="7"/>
    <x v="0"/>
    <d v="2022-06-24T00:00:00"/>
    <x v="0"/>
    <n v="11825"/>
    <n v="1060"/>
    <n v="2.14"/>
    <n v="90"/>
  </r>
  <r>
    <s v="S1236"/>
    <s v="Student_236"/>
    <x v="7"/>
    <x v="3"/>
    <d v="2023-12-08T00:00:00"/>
    <x v="0"/>
    <n v="12026"/>
    <n v="5856"/>
    <n v="3.64"/>
    <n v="15"/>
  </r>
  <r>
    <s v="S1237"/>
    <s v="Student_237"/>
    <x v="5"/>
    <x v="0"/>
    <d v="2023-05-09T00:00:00"/>
    <x v="0"/>
    <n v="12137"/>
    <n v="8974"/>
    <n v="3.33"/>
    <n v="59"/>
  </r>
  <r>
    <s v="S1238"/>
    <s v="Student_238"/>
    <x v="6"/>
    <x v="1"/>
    <d v="2024-01-25T00:00:00"/>
    <x v="0"/>
    <n v="13153"/>
    <n v="7899"/>
    <n v="3.35"/>
    <n v="4"/>
  </r>
  <r>
    <s v="S1239"/>
    <s v="Student_239"/>
    <x v="6"/>
    <x v="2"/>
    <d v="2024-03-26T00:00:00"/>
    <x v="0"/>
    <n v="8445"/>
    <n v="5645"/>
    <n v="2.66"/>
    <n v="106"/>
  </r>
  <r>
    <s v="S1240"/>
    <s v="Student_240"/>
    <x v="3"/>
    <x v="3"/>
    <d v="2022-10-13T00:00:00"/>
    <x v="1"/>
    <n v="6582"/>
    <n v="7383"/>
    <n v="2.9"/>
    <n v="68"/>
  </r>
  <r>
    <s v="S1241"/>
    <s v="Student_241"/>
    <x v="5"/>
    <x v="3"/>
    <d v="2023-04-10T00:00:00"/>
    <x v="1"/>
    <n v="9924"/>
    <n v="4822"/>
    <n v="2.79"/>
    <n v="25"/>
  </r>
  <r>
    <s v="S1242"/>
    <s v="Student_242"/>
    <x v="5"/>
    <x v="0"/>
    <d v="2024-01-01T00:00:00"/>
    <x v="1"/>
    <n v="9436"/>
    <n v="3767"/>
    <n v="2.27"/>
    <n v="69"/>
  </r>
  <r>
    <s v="S1243"/>
    <s v="Student_243"/>
    <x v="4"/>
    <x v="2"/>
    <d v="2023-02-25T00:00:00"/>
    <x v="0"/>
    <n v="11021"/>
    <n v="1197"/>
    <n v="2.08"/>
    <n v="13"/>
  </r>
  <r>
    <s v="S1244"/>
    <s v="Student_244"/>
    <x v="1"/>
    <x v="3"/>
    <d v="2023-08-09T00:00:00"/>
    <x v="2"/>
    <n v="5204"/>
    <n v="3851"/>
    <n v="2.2799999999999998"/>
    <n v="29"/>
  </r>
  <r>
    <s v="S1245"/>
    <s v="Student_245"/>
    <x v="1"/>
    <x v="3"/>
    <d v="2024-05-11T00:00:00"/>
    <x v="0"/>
    <n v="2031"/>
    <n v="9223"/>
    <n v="2.78"/>
    <n v="49"/>
  </r>
  <r>
    <s v="S1246"/>
    <s v="Student_246"/>
    <x v="5"/>
    <x v="3"/>
    <d v="2024-02-12T00:00:00"/>
    <x v="0"/>
    <n v="9136"/>
    <n v="9130"/>
    <n v="2.15"/>
    <n v="53"/>
  </r>
  <r>
    <s v="S1247"/>
    <s v="Student_247"/>
    <x v="4"/>
    <x v="3"/>
    <d v="2022-11-29T00:00:00"/>
    <x v="0"/>
    <n v="7624"/>
    <n v="2182"/>
    <n v="2.35"/>
    <n v="21"/>
  </r>
  <r>
    <s v="S1248"/>
    <s v="Student_248"/>
    <x v="6"/>
    <x v="1"/>
    <d v="2023-07-30T00:00:00"/>
    <x v="0"/>
    <n v="14896"/>
    <n v="7193"/>
    <n v="2.99"/>
    <n v="19"/>
  </r>
  <r>
    <s v="S1249"/>
    <s v="Student_249"/>
    <x v="2"/>
    <x v="1"/>
    <d v="2023-01-16T00:00:00"/>
    <x v="0"/>
    <n v="9944"/>
    <n v="1801"/>
    <n v="2.2000000000000002"/>
    <n v="74"/>
  </r>
  <r>
    <s v="S1250"/>
    <s v="Student_250"/>
    <x v="0"/>
    <x v="3"/>
    <d v="2024-04-09T00:00:00"/>
    <x v="0"/>
    <n v="4101"/>
    <n v="6124"/>
    <n v="2.59"/>
    <n v="77"/>
  </r>
  <r>
    <s v="S1251"/>
    <s v="Student_251"/>
    <x v="4"/>
    <x v="0"/>
    <d v="2023-03-31T00:00:00"/>
    <x v="0"/>
    <n v="2923"/>
    <n v="6728"/>
    <n v="3.9"/>
    <n v="116"/>
  </r>
  <r>
    <s v="S1252"/>
    <s v="Student_252"/>
    <x v="0"/>
    <x v="2"/>
    <d v="2022-06-13T00:00:00"/>
    <x v="0"/>
    <n v="6135"/>
    <n v="4716"/>
    <n v="2.1800000000000002"/>
    <n v="52"/>
  </r>
  <r>
    <s v="S1253"/>
    <s v="Student_253"/>
    <x v="6"/>
    <x v="3"/>
    <d v="2023-06-07T00:00:00"/>
    <x v="2"/>
    <n v="5429"/>
    <n v="7603"/>
    <n v="2.35"/>
    <n v="18"/>
  </r>
  <r>
    <s v="S1254"/>
    <s v="Student_254"/>
    <x v="4"/>
    <x v="3"/>
    <d v="2024-02-18T00:00:00"/>
    <x v="0"/>
    <n v="9722"/>
    <n v="9487"/>
    <n v="3.38"/>
    <n v="35"/>
  </r>
  <r>
    <s v="S1255"/>
    <s v="Student_255"/>
    <x v="0"/>
    <x v="2"/>
    <d v="2022-01-24T00:00:00"/>
    <x v="0"/>
    <n v="8231"/>
    <n v="7185"/>
    <n v="2.23"/>
    <n v="106"/>
  </r>
  <r>
    <s v="S1256"/>
    <s v="Student_256"/>
    <x v="3"/>
    <x v="0"/>
    <d v="2023-09-20T00:00:00"/>
    <x v="0"/>
    <n v="6740"/>
    <n v="1446"/>
    <n v="3.06"/>
    <n v="88"/>
  </r>
  <r>
    <s v="S1257"/>
    <s v="Student_257"/>
    <x v="6"/>
    <x v="2"/>
    <d v="2022-10-23T00:00:00"/>
    <x v="1"/>
    <n v="3472"/>
    <n v="7647"/>
    <n v="2.27"/>
    <n v="70"/>
  </r>
  <r>
    <s v="S1258"/>
    <s v="Student_258"/>
    <x v="4"/>
    <x v="2"/>
    <d v="2024-03-10T00:00:00"/>
    <x v="2"/>
    <n v="14136"/>
    <n v="1781"/>
    <n v="2.06"/>
    <n v="81"/>
  </r>
  <r>
    <s v="S1259"/>
    <s v="Student_259"/>
    <x v="6"/>
    <x v="0"/>
    <d v="2023-01-11T00:00:00"/>
    <x v="1"/>
    <n v="8110"/>
    <n v="2427"/>
    <n v="3.44"/>
    <n v="55"/>
  </r>
  <r>
    <s v="S1260"/>
    <s v="Student_260"/>
    <x v="4"/>
    <x v="1"/>
    <d v="2023-03-10T00:00:00"/>
    <x v="1"/>
    <n v="4090"/>
    <n v="1536"/>
    <n v="2.95"/>
    <n v="60"/>
  </r>
  <r>
    <s v="S1261"/>
    <s v="Student_261"/>
    <x v="5"/>
    <x v="0"/>
    <d v="2023-01-26T00:00:00"/>
    <x v="0"/>
    <n v="2654"/>
    <n v="1494"/>
    <n v="3.44"/>
    <n v="78"/>
  </r>
  <r>
    <s v="S1262"/>
    <s v="Student_262"/>
    <x v="0"/>
    <x v="3"/>
    <d v="2023-12-16T00:00:00"/>
    <x v="0"/>
    <n v="14036"/>
    <n v="9481"/>
    <n v="3.17"/>
    <n v="85"/>
  </r>
  <r>
    <s v="S1263"/>
    <s v="Student_263"/>
    <x v="0"/>
    <x v="2"/>
    <d v="2022-02-27T00:00:00"/>
    <x v="1"/>
    <n v="9912"/>
    <n v="9447"/>
    <n v="2.11"/>
    <n v="10"/>
  </r>
  <r>
    <s v="S1264"/>
    <s v="Student_264"/>
    <x v="3"/>
    <x v="0"/>
    <d v="2022-12-27T00:00:00"/>
    <x v="1"/>
    <n v="6111"/>
    <n v="1558"/>
    <n v="2.2200000000000002"/>
    <n v="48"/>
  </r>
  <r>
    <s v="S1265"/>
    <s v="Student_265"/>
    <x v="3"/>
    <x v="3"/>
    <d v="2024-03-09T00:00:00"/>
    <x v="0"/>
    <n v="12375"/>
    <n v="1292"/>
    <n v="2.54"/>
    <n v="40"/>
  </r>
  <r>
    <s v="S1266"/>
    <s v="Student_266"/>
    <x v="6"/>
    <x v="1"/>
    <d v="2022-12-11T00:00:00"/>
    <x v="0"/>
    <n v="5864"/>
    <n v="3943"/>
    <n v="3.14"/>
    <n v="79"/>
  </r>
  <r>
    <s v="S1267"/>
    <s v="Student_267"/>
    <x v="3"/>
    <x v="0"/>
    <d v="2022-03-17T00:00:00"/>
    <x v="0"/>
    <n v="14547"/>
    <n v="4922"/>
    <n v="3.06"/>
    <n v="67"/>
  </r>
  <r>
    <s v="S1268"/>
    <s v="Student_268"/>
    <x v="4"/>
    <x v="0"/>
    <d v="2022-03-27T00:00:00"/>
    <x v="1"/>
    <n v="12862"/>
    <n v="6663"/>
    <n v="3.69"/>
    <n v="85"/>
  </r>
  <r>
    <s v="S1269"/>
    <s v="Student_269"/>
    <x v="2"/>
    <x v="0"/>
    <d v="2023-11-04T00:00:00"/>
    <x v="0"/>
    <n v="3181"/>
    <n v="2030"/>
    <n v="2.2200000000000002"/>
    <n v="110"/>
  </r>
  <r>
    <s v="S1270"/>
    <s v="Student_270"/>
    <x v="1"/>
    <x v="3"/>
    <d v="2022-07-17T00:00:00"/>
    <x v="1"/>
    <n v="7961"/>
    <n v="6424"/>
    <n v="3.69"/>
    <n v="12"/>
  </r>
  <r>
    <s v="S1271"/>
    <s v="Student_271"/>
    <x v="6"/>
    <x v="1"/>
    <d v="2022-12-14T00:00:00"/>
    <x v="1"/>
    <n v="3134"/>
    <n v="313"/>
    <n v="2.02"/>
    <n v="112"/>
  </r>
  <r>
    <s v="S1272"/>
    <s v="Student_272"/>
    <x v="7"/>
    <x v="1"/>
    <d v="2023-05-14T00:00:00"/>
    <x v="1"/>
    <n v="13777"/>
    <n v="8538"/>
    <n v="3.35"/>
    <n v="22"/>
  </r>
  <r>
    <s v="S1273"/>
    <s v="Student_273"/>
    <x v="7"/>
    <x v="0"/>
    <d v="2024-04-05T00:00:00"/>
    <x v="0"/>
    <n v="13439"/>
    <n v="2405"/>
    <n v="2.5099999999999998"/>
    <n v="104"/>
  </r>
  <r>
    <s v="S1274"/>
    <s v="Student_274"/>
    <x v="6"/>
    <x v="1"/>
    <d v="2023-01-18T00:00:00"/>
    <x v="1"/>
    <n v="7518"/>
    <n v="6229"/>
    <n v="3.59"/>
    <n v="48"/>
  </r>
  <r>
    <s v="S1275"/>
    <s v="Student_275"/>
    <x v="5"/>
    <x v="2"/>
    <d v="2023-05-27T00:00:00"/>
    <x v="0"/>
    <n v="13408"/>
    <n v="4476"/>
    <n v="2.15"/>
    <n v="22"/>
  </r>
  <r>
    <s v="S1276"/>
    <s v="Student_276"/>
    <x v="0"/>
    <x v="0"/>
    <d v="2024-06-07T00:00:00"/>
    <x v="0"/>
    <n v="8007"/>
    <n v="9251"/>
    <n v="2.42"/>
    <n v="37"/>
  </r>
  <r>
    <s v="S1277"/>
    <s v="Student_277"/>
    <x v="0"/>
    <x v="3"/>
    <d v="2023-09-14T00:00:00"/>
    <x v="1"/>
    <n v="9757"/>
    <n v="7770"/>
    <n v="3.36"/>
    <n v="103"/>
  </r>
  <r>
    <s v="S1278"/>
    <s v="Student_278"/>
    <x v="3"/>
    <x v="3"/>
    <d v="2023-03-04T00:00:00"/>
    <x v="1"/>
    <n v="5923"/>
    <n v="8679"/>
    <n v="2.2799999999999998"/>
    <n v="65"/>
  </r>
  <r>
    <s v="S1279"/>
    <s v="Student_279"/>
    <x v="6"/>
    <x v="2"/>
    <d v="2023-10-11T00:00:00"/>
    <x v="1"/>
    <n v="11940"/>
    <n v="9530"/>
    <n v="2.02"/>
    <n v="30"/>
  </r>
  <r>
    <s v="S1280"/>
    <s v="Student_280"/>
    <x v="5"/>
    <x v="0"/>
    <d v="2023-08-17T00:00:00"/>
    <x v="1"/>
    <n v="12216"/>
    <n v="8265"/>
    <n v="3.42"/>
    <n v="5"/>
  </r>
  <r>
    <s v="S1281"/>
    <s v="Student_281"/>
    <x v="6"/>
    <x v="2"/>
    <d v="2022-12-15T00:00:00"/>
    <x v="0"/>
    <n v="8332"/>
    <n v="4580"/>
    <n v="2.6"/>
    <n v="53"/>
  </r>
  <r>
    <s v="S1282"/>
    <s v="Student_282"/>
    <x v="6"/>
    <x v="2"/>
    <d v="2022-11-04T00:00:00"/>
    <x v="0"/>
    <n v="8893"/>
    <n v="6924"/>
    <n v="3.7"/>
    <n v="51"/>
  </r>
  <r>
    <s v="S1283"/>
    <s v="Student_283"/>
    <x v="4"/>
    <x v="2"/>
    <d v="2022-06-13T00:00:00"/>
    <x v="2"/>
    <n v="9981"/>
    <n v="2190"/>
    <n v="2.12"/>
    <n v="53"/>
  </r>
  <r>
    <s v="S1284"/>
    <s v="Student_284"/>
    <x v="2"/>
    <x v="2"/>
    <d v="2023-11-24T00:00:00"/>
    <x v="1"/>
    <n v="9881"/>
    <n v="561"/>
    <n v="2.93"/>
    <n v="90"/>
  </r>
  <r>
    <s v="S1285"/>
    <s v="Student_285"/>
    <x v="0"/>
    <x v="0"/>
    <d v="2023-09-09T00:00:00"/>
    <x v="0"/>
    <n v="2709"/>
    <n v="4201"/>
    <n v="2.2599999999999998"/>
    <n v="50"/>
  </r>
  <r>
    <s v="S1286"/>
    <s v="Student_286"/>
    <x v="1"/>
    <x v="2"/>
    <d v="2022-01-19T00:00:00"/>
    <x v="0"/>
    <n v="11935"/>
    <n v="4832"/>
    <n v="2.36"/>
    <n v="31"/>
  </r>
  <r>
    <s v="S1287"/>
    <s v="Student_287"/>
    <x v="3"/>
    <x v="2"/>
    <d v="2024-06-09T00:00:00"/>
    <x v="0"/>
    <n v="11303"/>
    <n v="4786"/>
    <n v="2.72"/>
    <n v="60"/>
  </r>
  <r>
    <s v="S1288"/>
    <s v="Student_288"/>
    <x v="7"/>
    <x v="3"/>
    <d v="2022-11-07T00:00:00"/>
    <x v="1"/>
    <n v="14396"/>
    <n v="4065"/>
    <n v="2.06"/>
    <n v="34"/>
  </r>
  <r>
    <s v="S1289"/>
    <s v="Student_289"/>
    <x v="5"/>
    <x v="0"/>
    <d v="2023-02-23T00:00:00"/>
    <x v="1"/>
    <n v="7215"/>
    <n v="260"/>
    <n v="2.98"/>
    <n v="47"/>
  </r>
  <r>
    <s v="S1290"/>
    <s v="Student_290"/>
    <x v="7"/>
    <x v="3"/>
    <d v="2022-05-17T00:00:00"/>
    <x v="0"/>
    <n v="5255"/>
    <n v="6902"/>
    <n v="3.64"/>
    <n v="86"/>
  </r>
  <r>
    <s v="S1291"/>
    <s v="Student_291"/>
    <x v="6"/>
    <x v="0"/>
    <d v="2024-05-21T00:00:00"/>
    <x v="2"/>
    <n v="9805"/>
    <n v="1354"/>
    <n v="3.9"/>
    <n v="83"/>
  </r>
  <r>
    <s v="S1292"/>
    <s v="Student_292"/>
    <x v="3"/>
    <x v="1"/>
    <d v="2023-01-07T00:00:00"/>
    <x v="1"/>
    <n v="4492"/>
    <n v="9577"/>
    <n v="3.78"/>
    <n v="58"/>
  </r>
  <r>
    <s v="S1293"/>
    <s v="Student_293"/>
    <x v="5"/>
    <x v="3"/>
    <d v="2022-05-10T00:00:00"/>
    <x v="0"/>
    <n v="14426"/>
    <n v="9248"/>
    <n v="2.79"/>
    <n v="87"/>
  </r>
  <r>
    <s v="S1294"/>
    <s v="Student_294"/>
    <x v="7"/>
    <x v="3"/>
    <d v="2022-12-19T00:00:00"/>
    <x v="1"/>
    <n v="5148"/>
    <n v="2434"/>
    <n v="3.96"/>
    <n v="32"/>
  </r>
  <r>
    <s v="S1295"/>
    <s v="Student_295"/>
    <x v="2"/>
    <x v="1"/>
    <d v="2023-11-10T00:00:00"/>
    <x v="0"/>
    <n v="11170"/>
    <n v="7941"/>
    <n v="2.06"/>
    <n v="112"/>
  </r>
  <r>
    <s v="S1296"/>
    <s v="Student_296"/>
    <x v="7"/>
    <x v="3"/>
    <d v="2022-07-23T00:00:00"/>
    <x v="0"/>
    <n v="12190"/>
    <n v="3721"/>
    <n v="3.4"/>
    <n v="5"/>
  </r>
  <r>
    <s v="S1297"/>
    <s v="Student_297"/>
    <x v="4"/>
    <x v="3"/>
    <d v="2022-10-06T00:00:00"/>
    <x v="1"/>
    <n v="11788"/>
    <n v="6411"/>
    <n v="3.18"/>
    <n v="23"/>
  </r>
  <r>
    <s v="S1298"/>
    <s v="Student_298"/>
    <x v="7"/>
    <x v="3"/>
    <d v="2024-02-18T00:00:00"/>
    <x v="0"/>
    <n v="7884"/>
    <n v="6454"/>
    <n v="2.1"/>
    <n v="40"/>
  </r>
  <r>
    <s v="S1299"/>
    <s v="Student_299"/>
    <x v="2"/>
    <x v="2"/>
    <d v="2023-03-26T00:00:00"/>
    <x v="1"/>
    <n v="3515"/>
    <n v="4798"/>
    <n v="2.41"/>
    <n v="115"/>
  </r>
  <r>
    <s v="S1300"/>
    <s v="Student_300"/>
    <x v="7"/>
    <x v="3"/>
    <d v="2022-07-30T00:00:00"/>
    <x v="1"/>
    <n v="11803"/>
    <n v="6022"/>
    <n v="2.94"/>
    <n v="116"/>
  </r>
  <r>
    <s v="S1301"/>
    <s v="Student_301"/>
    <x v="2"/>
    <x v="0"/>
    <d v="2022-05-10T00:00:00"/>
    <x v="0"/>
    <n v="5515"/>
    <n v="5467"/>
    <n v="3.85"/>
    <n v="65"/>
  </r>
  <r>
    <s v="S1302"/>
    <s v="Student_302"/>
    <x v="3"/>
    <x v="3"/>
    <d v="2022-09-08T00:00:00"/>
    <x v="0"/>
    <n v="12810"/>
    <n v="9194"/>
    <n v="3.95"/>
    <n v="58"/>
  </r>
  <r>
    <s v="S1303"/>
    <s v="Student_303"/>
    <x v="3"/>
    <x v="2"/>
    <d v="2022-10-05T00:00:00"/>
    <x v="0"/>
    <n v="4155"/>
    <n v="4450"/>
    <n v="3.64"/>
    <n v="25"/>
  </r>
  <r>
    <s v="S1304"/>
    <s v="Student_304"/>
    <x v="1"/>
    <x v="3"/>
    <d v="2024-03-21T00:00:00"/>
    <x v="0"/>
    <n v="7723"/>
    <n v="368"/>
    <n v="3.09"/>
    <n v="23"/>
  </r>
  <r>
    <s v="S1305"/>
    <s v="Student_305"/>
    <x v="5"/>
    <x v="1"/>
    <d v="2022-11-18T00:00:00"/>
    <x v="1"/>
    <n v="6777"/>
    <n v="7534"/>
    <n v="2.29"/>
    <n v="47"/>
  </r>
  <r>
    <s v="S1306"/>
    <s v="Student_306"/>
    <x v="0"/>
    <x v="0"/>
    <d v="2022-01-23T00:00:00"/>
    <x v="1"/>
    <n v="8267"/>
    <n v="1717"/>
    <n v="3.92"/>
    <n v="56"/>
  </r>
  <r>
    <s v="S1307"/>
    <s v="Student_307"/>
    <x v="0"/>
    <x v="3"/>
    <d v="2023-01-14T00:00:00"/>
    <x v="0"/>
    <n v="9602"/>
    <n v="3213"/>
    <n v="3.51"/>
    <n v="103"/>
  </r>
  <r>
    <s v="S1308"/>
    <s v="Student_308"/>
    <x v="2"/>
    <x v="2"/>
    <d v="2023-04-01T00:00:00"/>
    <x v="0"/>
    <n v="7771"/>
    <n v="7737"/>
    <n v="3.5"/>
    <n v="44"/>
  </r>
  <r>
    <s v="S1309"/>
    <s v="Student_309"/>
    <x v="6"/>
    <x v="3"/>
    <d v="2022-06-16T00:00:00"/>
    <x v="0"/>
    <n v="6051"/>
    <n v="2238"/>
    <n v="2.88"/>
    <n v="73"/>
  </r>
  <r>
    <s v="S1310"/>
    <s v="Student_310"/>
    <x v="2"/>
    <x v="2"/>
    <d v="2023-05-22T00:00:00"/>
    <x v="1"/>
    <n v="10432"/>
    <n v="3942"/>
    <n v="3.19"/>
    <n v="34"/>
  </r>
  <r>
    <s v="S1311"/>
    <s v="Student_311"/>
    <x v="7"/>
    <x v="1"/>
    <d v="2022-04-05T00:00:00"/>
    <x v="1"/>
    <n v="13615"/>
    <n v="6143"/>
    <n v="2.2999999999999998"/>
    <n v="26"/>
  </r>
  <r>
    <s v="S1312"/>
    <s v="Student_312"/>
    <x v="4"/>
    <x v="1"/>
    <d v="2022-01-18T00:00:00"/>
    <x v="0"/>
    <n v="11152"/>
    <n v="4980"/>
    <n v="2.37"/>
    <n v="27"/>
  </r>
  <r>
    <s v="S1313"/>
    <s v="Student_313"/>
    <x v="6"/>
    <x v="2"/>
    <d v="2024-02-06T00:00:00"/>
    <x v="0"/>
    <n v="6901"/>
    <n v="9266"/>
    <n v="2.88"/>
    <n v="83"/>
  </r>
  <r>
    <s v="S1314"/>
    <s v="Student_314"/>
    <x v="0"/>
    <x v="0"/>
    <d v="2022-06-18T00:00:00"/>
    <x v="0"/>
    <n v="8130"/>
    <n v="906"/>
    <n v="3.34"/>
    <n v="13"/>
  </r>
  <r>
    <s v="S1315"/>
    <s v="Student_315"/>
    <x v="2"/>
    <x v="0"/>
    <d v="2023-01-08T00:00:00"/>
    <x v="1"/>
    <n v="3221"/>
    <n v="8857"/>
    <n v="3.67"/>
    <n v="48"/>
  </r>
  <r>
    <s v="S1316"/>
    <s v="Student_316"/>
    <x v="1"/>
    <x v="3"/>
    <d v="2022-09-06T00:00:00"/>
    <x v="1"/>
    <n v="14917"/>
    <n v="1441"/>
    <n v="2.77"/>
    <n v="23"/>
  </r>
  <r>
    <s v="S1317"/>
    <s v="Student_317"/>
    <x v="5"/>
    <x v="3"/>
    <d v="2022-11-28T00:00:00"/>
    <x v="0"/>
    <n v="12168"/>
    <n v="2071"/>
    <n v="2.75"/>
    <n v="24"/>
  </r>
  <r>
    <s v="S1318"/>
    <s v="Student_318"/>
    <x v="6"/>
    <x v="2"/>
    <d v="2022-06-13T00:00:00"/>
    <x v="1"/>
    <n v="10039"/>
    <n v="458"/>
    <n v="3.26"/>
    <n v="63"/>
  </r>
  <r>
    <s v="S1319"/>
    <s v="Student_319"/>
    <x v="6"/>
    <x v="3"/>
    <d v="2022-02-09T00:00:00"/>
    <x v="0"/>
    <n v="3870"/>
    <n v="3731"/>
    <n v="2.08"/>
    <n v="65"/>
  </r>
  <r>
    <s v="S1320"/>
    <s v="Student_320"/>
    <x v="5"/>
    <x v="3"/>
    <d v="2022-11-12T00:00:00"/>
    <x v="1"/>
    <n v="5914"/>
    <n v="3962"/>
    <n v="2.11"/>
    <n v="71"/>
  </r>
  <r>
    <s v="S1321"/>
    <s v="Student_321"/>
    <x v="1"/>
    <x v="3"/>
    <d v="2024-06-01T00:00:00"/>
    <x v="0"/>
    <n v="2084"/>
    <n v="5468"/>
    <n v="2.79"/>
    <n v="46"/>
  </r>
  <r>
    <s v="S1322"/>
    <s v="Student_322"/>
    <x v="0"/>
    <x v="3"/>
    <d v="2022-02-24T00:00:00"/>
    <x v="0"/>
    <n v="9739"/>
    <n v="3558"/>
    <n v="3.14"/>
    <n v="50"/>
  </r>
  <r>
    <s v="S1323"/>
    <s v="Student_323"/>
    <x v="5"/>
    <x v="1"/>
    <d v="2023-12-01T00:00:00"/>
    <x v="1"/>
    <n v="5005"/>
    <n v="5309"/>
    <n v="3.62"/>
    <n v="31"/>
  </r>
  <r>
    <s v="S1324"/>
    <s v="Student_324"/>
    <x v="6"/>
    <x v="1"/>
    <d v="2024-01-06T00:00:00"/>
    <x v="1"/>
    <n v="5480"/>
    <n v="5300"/>
    <n v="3.52"/>
    <n v="111"/>
  </r>
  <r>
    <s v="S1325"/>
    <s v="Student_325"/>
    <x v="2"/>
    <x v="3"/>
    <d v="2024-03-27T00:00:00"/>
    <x v="0"/>
    <n v="12926"/>
    <n v="1253"/>
    <n v="3.62"/>
    <n v="13"/>
  </r>
  <r>
    <s v="S1326"/>
    <s v="Student_326"/>
    <x v="0"/>
    <x v="0"/>
    <d v="2024-05-18T00:00:00"/>
    <x v="2"/>
    <n v="11564"/>
    <n v="2120"/>
    <n v="2.13"/>
    <n v="68"/>
  </r>
  <r>
    <s v="S1327"/>
    <s v="Student_327"/>
    <x v="6"/>
    <x v="3"/>
    <d v="2022-04-08T00:00:00"/>
    <x v="0"/>
    <n v="8396"/>
    <n v="5614"/>
    <n v="3.52"/>
    <n v="8"/>
  </r>
  <r>
    <s v="S1328"/>
    <s v="Student_328"/>
    <x v="6"/>
    <x v="1"/>
    <d v="2023-02-12T00:00:00"/>
    <x v="0"/>
    <n v="10998"/>
    <n v="3502"/>
    <n v="2.02"/>
    <n v="113"/>
  </r>
  <r>
    <s v="S1329"/>
    <s v="Student_329"/>
    <x v="4"/>
    <x v="2"/>
    <d v="2022-01-17T00:00:00"/>
    <x v="0"/>
    <n v="8399"/>
    <n v="1597"/>
    <n v="2.92"/>
    <n v="54"/>
  </r>
  <r>
    <s v="S1330"/>
    <s v="Student_330"/>
    <x v="7"/>
    <x v="2"/>
    <d v="2022-03-20T00:00:00"/>
    <x v="0"/>
    <n v="14659"/>
    <n v="4249"/>
    <n v="3.9"/>
    <n v="4"/>
  </r>
  <r>
    <s v="S1331"/>
    <s v="Student_331"/>
    <x v="1"/>
    <x v="1"/>
    <d v="2023-07-25T00:00:00"/>
    <x v="1"/>
    <n v="11038"/>
    <n v="590"/>
    <n v="2.02"/>
    <n v="16"/>
  </r>
  <r>
    <s v="S1332"/>
    <s v="Student_332"/>
    <x v="0"/>
    <x v="0"/>
    <d v="2023-05-29T00:00:00"/>
    <x v="1"/>
    <n v="3155"/>
    <n v="1309"/>
    <n v="2.13"/>
    <n v="60"/>
  </r>
  <r>
    <s v="S1333"/>
    <s v="Student_333"/>
    <x v="7"/>
    <x v="0"/>
    <d v="2023-02-18T00:00:00"/>
    <x v="0"/>
    <n v="9857"/>
    <n v="5580"/>
    <n v="2.76"/>
    <n v="6"/>
  </r>
  <r>
    <s v="S1334"/>
    <s v="Student_334"/>
    <x v="4"/>
    <x v="3"/>
    <d v="2022-02-15T00:00:00"/>
    <x v="0"/>
    <n v="3419"/>
    <n v="7990"/>
    <n v="3.98"/>
    <n v="57"/>
  </r>
  <r>
    <s v="S1335"/>
    <s v="Student_335"/>
    <x v="2"/>
    <x v="1"/>
    <d v="2022-10-03T00:00:00"/>
    <x v="0"/>
    <n v="10227"/>
    <n v="8244"/>
    <n v="2.46"/>
    <n v="40"/>
  </r>
  <r>
    <s v="S1336"/>
    <s v="Student_336"/>
    <x v="7"/>
    <x v="3"/>
    <d v="2023-12-09T00:00:00"/>
    <x v="0"/>
    <n v="5425"/>
    <n v="8837"/>
    <n v="2.46"/>
    <n v="17"/>
  </r>
  <r>
    <s v="S1337"/>
    <s v="Student_337"/>
    <x v="0"/>
    <x v="1"/>
    <d v="2024-01-15T00:00:00"/>
    <x v="0"/>
    <n v="3010"/>
    <n v="3613"/>
    <n v="3.27"/>
    <n v="9"/>
  </r>
  <r>
    <s v="S1338"/>
    <s v="Student_338"/>
    <x v="7"/>
    <x v="2"/>
    <d v="2022-10-20T00:00:00"/>
    <x v="0"/>
    <n v="8290"/>
    <n v="4182"/>
    <n v="2.71"/>
    <n v="72"/>
  </r>
  <r>
    <s v="S1339"/>
    <s v="Student_339"/>
    <x v="5"/>
    <x v="3"/>
    <d v="2023-05-16T00:00:00"/>
    <x v="0"/>
    <n v="3151"/>
    <n v="2504"/>
    <n v="2.38"/>
    <n v="51"/>
  </r>
  <r>
    <s v="S1340"/>
    <s v="Student_340"/>
    <x v="1"/>
    <x v="0"/>
    <d v="2023-04-27T00:00:00"/>
    <x v="0"/>
    <n v="3317"/>
    <n v="5701"/>
    <n v="2.08"/>
    <n v="85"/>
  </r>
  <r>
    <s v="S1341"/>
    <s v="Student_341"/>
    <x v="4"/>
    <x v="3"/>
    <d v="2022-02-19T00:00:00"/>
    <x v="0"/>
    <n v="4447"/>
    <n v="1972"/>
    <n v="3.43"/>
    <n v="67"/>
  </r>
  <r>
    <s v="S1342"/>
    <s v="Student_342"/>
    <x v="3"/>
    <x v="1"/>
    <d v="2024-01-30T00:00:00"/>
    <x v="0"/>
    <n v="4390"/>
    <n v="9450"/>
    <n v="3.04"/>
    <n v="119"/>
  </r>
  <r>
    <s v="S1343"/>
    <s v="Student_343"/>
    <x v="1"/>
    <x v="1"/>
    <d v="2023-01-19T00:00:00"/>
    <x v="0"/>
    <n v="12226"/>
    <n v="5785"/>
    <n v="3.48"/>
    <n v="46"/>
  </r>
  <r>
    <s v="S1344"/>
    <s v="Student_344"/>
    <x v="7"/>
    <x v="0"/>
    <d v="2024-06-17T00:00:00"/>
    <x v="0"/>
    <n v="10765"/>
    <n v="3730"/>
    <n v="3.18"/>
    <n v="109"/>
  </r>
  <r>
    <s v="S1345"/>
    <s v="Student_345"/>
    <x v="1"/>
    <x v="3"/>
    <d v="2023-09-14T00:00:00"/>
    <x v="0"/>
    <n v="6631"/>
    <n v="3605"/>
    <n v="2.15"/>
    <n v="93"/>
  </r>
  <r>
    <s v="S1346"/>
    <s v="Student_346"/>
    <x v="4"/>
    <x v="0"/>
    <d v="2022-11-19T00:00:00"/>
    <x v="0"/>
    <n v="12250"/>
    <n v="373"/>
    <n v="3.37"/>
    <n v="23"/>
  </r>
  <r>
    <s v="S1347"/>
    <s v="Student_347"/>
    <x v="0"/>
    <x v="0"/>
    <d v="2022-03-21T00:00:00"/>
    <x v="0"/>
    <n v="8028"/>
    <n v="5955"/>
    <n v="2.81"/>
    <n v="4"/>
  </r>
  <r>
    <s v="S1348"/>
    <s v="Student_348"/>
    <x v="0"/>
    <x v="3"/>
    <d v="2024-01-25T00:00:00"/>
    <x v="1"/>
    <n v="4948"/>
    <n v="3342"/>
    <n v="3.08"/>
    <n v="119"/>
  </r>
  <r>
    <s v="S1349"/>
    <s v="Student_349"/>
    <x v="2"/>
    <x v="1"/>
    <d v="2024-03-31T00:00:00"/>
    <x v="0"/>
    <n v="5751"/>
    <n v="1819"/>
    <n v="2.04"/>
    <n v="58"/>
  </r>
  <r>
    <s v="S1350"/>
    <s v="Student_350"/>
    <x v="3"/>
    <x v="1"/>
    <d v="2022-07-18T00:00:00"/>
    <x v="2"/>
    <n v="8271"/>
    <n v="6443"/>
    <n v="3.38"/>
    <n v="101"/>
  </r>
  <r>
    <s v="S1351"/>
    <s v="Student_351"/>
    <x v="1"/>
    <x v="2"/>
    <d v="2024-01-21T00:00:00"/>
    <x v="0"/>
    <n v="11568"/>
    <n v="9456"/>
    <n v="3.74"/>
    <n v="104"/>
  </r>
  <r>
    <s v="S1352"/>
    <s v="Student_352"/>
    <x v="0"/>
    <x v="1"/>
    <d v="2023-07-31T00:00:00"/>
    <x v="0"/>
    <n v="10825"/>
    <n v="9457"/>
    <n v="3.74"/>
    <n v="3"/>
  </r>
  <r>
    <s v="S1353"/>
    <s v="Student_353"/>
    <x v="6"/>
    <x v="2"/>
    <d v="2022-07-06T00:00:00"/>
    <x v="1"/>
    <n v="7978"/>
    <n v="7406"/>
    <n v="3.61"/>
    <n v="32"/>
  </r>
  <r>
    <s v="S1354"/>
    <s v="Student_354"/>
    <x v="2"/>
    <x v="0"/>
    <d v="2022-10-03T00:00:00"/>
    <x v="1"/>
    <n v="11708"/>
    <n v="9853"/>
    <n v="2.88"/>
    <n v="49"/>
  </r>
  <r>
    <s v="S1355"/>
    <s v="Student_355"/>
    <x v="4"/>
    <x v="1"/>
    <d v="2022-01-01T00:00:00"/>
    <x v="0"/>
    <n v="14323"/>
    <n v="5656"/>
    <n v="3.7"/>
    <n v="48"/>
  </r>
  <r>
    <s v="S1356"/>
    <s v="Student_356"/>
    <x v="6"/>
    <x v="0"/>
    <d v="2023-01-13T00:00:00"/>
    <x v="0"/>
    <n v="3253"/>
    <n v="8143"/>
    <n v="2.79"/>
    <n v="69"/>
  </r>
  <r>
    <s v="S1357"/>
    <s v="Student_357"/>
    <x v="4"/>
    <x v="3"/>
    <d v="2023-08-30T00:00:00"/>
    <x v="0"/>
    <n v="14408"/>
    <n v="9114"/>
    <n v="2.0699999999999998"/>
    <n v="74"/>
  </r>
  <r>
    <s v="S1358"/>
    <s v="Student_358"/>
    <x v="7"/>
    <x v="0"/>
    <d v="2022-10-26T00:00:00"/>
    <x v="0"/>
    <n v="9948"/>
    <n v="840"/>
    <n v="2.4500000000000002"/>
    <n v="9"/>
  </r>
  <r>
    <s v="S1359"/>
    <s v="Student_359"/>
    <x v="6"/>
    <x v="1"/>
    <d v="2023-12-29T00:00:00"/>
    <x v="2"/>
    <n v="8535"/>
    <n v="678"/>
    <n v="3.07"/>
    <n v="28"/>
  </r>
  <r>
    <s v="S1360"/>
    <s v="Student_360"/>
    <x v="4"/>
    <x v="2"/>
    <d v="2022-06-17T00:00:00"/>
    <x v="0"/>
    <n v="3685"/>
    <n v="36"/>
    <n v="2.57"/>
    <n v="5"/>
  </r>
  <r>
    <s v="S1361"/>
    <s v="Student_361"/>
    <x v="7"/>
    <x v="3"/>
    <d v="2024-05-26T00:00:00"/>
    <x v="2"/>
    <n v="13540"/>
    <n v="3077"/>
    <n v="3.69"/>
    <n v="62"/>
  </r>
  <r>
    <s v="S1362"/>
    <s v="Student_362"/>
    <x v="3"/>
    <x v="1"/>
    <d v="2024-05-09T00:00:00"/>
    <x v="1"/>
    <n v="14073"/>
    <n v="6320"/>
    <n v="2.4300000000000002"/>
    <n v="3"/>
  </r>
  <r>
    <s v="S1363"/>
    <s v="Student_363"/>
    <x v="7"/>
    <x v="2"/>
    <d v="2023-12-05T00:00:00"/>
    <x v="1"/>
    <n v="6665"/>
    <n v="2771"/>
    <n v="3.28"/>
    <n v="66"/>
  </r>
  <r>
    <s v="S1364"/>
    <s v="Student_364"/>
    <x v="2"/>
    <x v="3"/>
    <d v="2022-02-22T00:00:00"/>
    <x v="0"/>
    <n v="7095"/>
    <n v="8663"/>
    <n v="2.3199999999999998"/>
    <n v="98"/>
  </r>
  <r>
    <s v="S1365"/>
    <s v="Student_365"/>
    <x v="3"/>
    <x v="3"/>
    <d v="2022-09-22T00:00:00"/>
    <x v="0"/>
    <n v="14571"/>
    <n v="1629"/>
    <n v="2.36"/>
    <n v="33"/>
  </r>
  <r>
    <s v="S1366"/>
    <s v="Student_366"/>
    <x v="3"/>
    <x v="2"/>
    <d v="2024-06-10T00:00:00"/>
    <x v="2"/>
    <n v="10830"/>
    <n v="6989"/>
    <n v="2.2200000000000002"/>
    <n v="83"/>
  </r>
  <r>
    <s v="S1367"/>
    <s v="Student_367"/>
    <x v="0"/>
    <x v="1"/>
    <d v="2023-11-11T00:00:00"/>
    <x v="2"/>
    <n v="8519"/>
    <n v="2389"/>
    <n v="2.85"/>
    <n v="109"/>
  </r>
  <r>
    <s v="S1368"/>
    <s v="Student_368"/>
    <x v="4"/>
    <x v="1"/>
    <d v="2022-06-09T00:00:00"/>
    <x v="0"/>
    <n v="3664"/>
    <n v="6430"/>
    <n v="3.23"/>
    <n v="112"/>
  </r>
  <r>
    <s v="S1369"/>
    <s v="Student_369"/>
    <x v="0"/>
    <x v="1"/>
    <d v="2022-09-29T00:00:00"/>
    <x v="0"/>
    <n v="2185"/>
    <n v="9733"/>
    <n v="2.1"/>
    <n v="21"/>
  </r>
  <r>
    <s v="S1370"/>
    <s v="Student_370"/>
    <x v="1"/>
    <x v="2"/>
    <d v="2023-01-31T00:00:00"/>
    <x v="0"/>
    <n v="14842"/>
    <n v="8209"/>
    <n v="3.53"/>
    <n v="5"/>
  </r>
  <r>
    <s v="S1371"/>
    <s v="Student_371"/>
    <x v="0"/>
    <x v="2"/>
    <d v="2022-05-24T00:00:00"/>
    <x v="1"/>
    <n v="4085"/>
    <n v="7274"/>
    <n v="3.68"/>
    <n v="118"/>
  </r>
  <r>
    <s v="S1372"/>
    <s v="Student_372"/>
    <x v="0"/>
    <x v="3"/>
    <d v="2024-04-26T00:00:00"/>
    <x v="2"/>
    <n v="10083"/>
    <n v="7627"/>
    <n v="3.65"/>
    <n v="51"/>
  </r>
  <r>
    <s v="S1373"/>
    <s v="Student_373"/>
    <x v="4"/>
    <x v="2"/>
    <d v="2022-09-14T00:00:00"/>
    <x v="0"/>
    <n v="7207"/>
    <n v="849"/>
    <n v="2.7"/>
    <n v="13"/>
  </r>
  <r>
    <s v="S1374"/>
    <s v="Student_374"/>
    <x v="6"/>
    <x v="1"/>
    <d v="2022-09-22T00:00:00"/>
    <x v="1"/>
    <n v="5212"/>
    <n v="8077"/>
    <n v="3.84"/>
    <n v="107"/>
  </r>
  <r>
    <s v="S1375"/>
    <s v="Student_375"/>
    <x v="0"/>
    <x v="2"/>
    <d v="2022-03-10T00:00:00"/>
    <x v="0"/>
    <n v="9737"/>
    <n v="4257"/>
    <n v="3.43"/>
    <n v="47"/>
  </r>
  <r>
    <s v="S1376"/>
    <s v="Student_376"/>
    <x v="5"/>
    <x v="3"/>
    <d v="2022-02-24T00:00:00"/>
    <x v="2"/>
    <n v="3123"/>
    <n v="5542"/>
    <n v="3.82"/>
    <n v="48"/>
  </r>
  <r>
    <s v="S1377"/>
    <s v="Student_377"/>
    <x v="7"/>
    <x v="0"/>
    <d v="2023-07-15T00:00:00"/>
    <x v="0"/>
    <n v="2497"/>
    <n v="7768"/>
    <n v="3.66"/>
    <n v="56"/>
  </r>
  <r>
    <s v="S1378"/>
    <s v="Student_378"/>
    <x v="1"/>
    <x v="1"/>
    <d v="2024-06-10T00:00:00"/>
    <x v="1"/>
    <n v="13114"/>
    <n v="5020"/>
    <n v="2.78"/>
    <n v="67"/>
  </r>
  <r>
    <s v="S1379"/>
    <s v="Student_379"/>
    <x v="7"/>
    <x v="3"/>
    <d v="2022-03-20T00:00:00"/>
    <x v="0"/>
    <n v="12549"/>
    <n v="5639"/>
    <n v="3.36"/>
    <n v="38"/>
  </r>
  <r>
    <s v="S1380"/>
    <s v="Student_380"/>
    <x v="0"/>
    <x v="2"/>
    <d v="2023-05-15T00:00:00"/>
    <x v="0"/>
    <n v="11461"/>
    <n v="6852"/>
    <n v="2.88"/>
    <n v="73"/>
  </r>
  <r>
    <s v="S1381"/>
    <s v="Student_381"/>
    <x v="0"/>
    <x v="2"/>
    <d v="2023-05-22T00:00:00"/>
    <x v="2"/>
    <n v="13551"/>
    <n v="1986"/>
    <n v="3.86"/>
    <n v="5"/>
  </r>
  <r>
    <s v="S1382"/>
    <s v="Student_382"/>
    <x v="2"/>
    <x v="0"/>
    <d v="2023-02-10T00:00:00"/>
    <x v="2"/>
    <n v="13139"/>
    <n v="2798"/>
    <n v="2.63"/>
    <n v="119"/>
  </r>
  <r>
    <s v="S1383"/>
    <s v="Student_383"/>
    <x v="5"/>
    <x v="0"/>
    <d v="2023-08-25T00:00:00"/>
    <x v="0"/>
    <n v="4092"/>
    <n v="8499"/>
    <n v="3.48"/>
    <n v="69"/>
  </r>
  <r>
    <s v="S1384"/>
    <s v="Student_384"/>
    <x v="4"/>
    <x v="3"/>
    <d v="2022-06-14T00:00:00"/>
    <x v="1"/>
    <n v="2153"/>
    <n v="7439"/>
    <n v="3.76"/>
    <n v="30"/>
  </r>
  <r>
    <s v="S1385"/>
    <s v="Student_385"/>
    <x v="5"/>
    <x v="2"/>
    <d v="2022-04-25T00:00:00"/>
    <x v="0"/>
    <n v="8339"/>
    <n v="9829"/>
    <n v="2.34"/>
    <n v="116"/>
  </r>
  <r>
    <s v="S1386"/>
    <s v="Student_386"/>
    <x v="6"/>
    <x v="0"/>
    <d v="2022-03-09T00:00:00"/>
    <x v="0"/>
    <n v="11121"/>
    <n v="2183"/>
    <n v="2.99"/>
    <n v="42"/>
  </r>
  <r>
    <s v="S1387"/>
    <s v="Student_387"/>
    <x v="7"/>
    <x v="2"/>
    <d v="2022-06-29T00:00:00"/>
    <x v="0"/>
    <n v="7432"/>
    <n v="7205"/>
    <n v="3.64"/>
    <n v="8"/>
  </r>
  <r>
    <s v="S1388"/>
    <s v="Student_388"/>
    <x v="5"/>
    <x v="3"/>
    <d v="2022-11-08T00:00:00"/>
    <x v="0"/>
    <n v="3537"/>
    <n v="1875"/>
    <n v="2.87"/>
    <n v="19"/>
  </r>
  <r>
    <s v="S1389"/>
    <s v="Student_389"/>
    <x v="4"/>
    <x v="2"/>
    <d v="2022-04-17T00:00:00"/>
    <x v="0"/>
    <n v="9228"/>
    <n v="1359"/>
    <n v="2.4"/>
    <n v="81"/>
  </r>
  <r>
    <s v="S1390"/>
    <s v="Student_390"/>
    <x v="5"/>
    <x v="0"/>
    <d v="2022-12-23T00:00:00"/>
    <x v="1"/>
    <n v="13877"/>
    <n v="6447"/>
    <n v="2.34"/>
    <n v="69"/>
  </r>
  <r>
    <s v="S1391"/>
    <s v="Student_391"/>
    <x v="5"/>
    <x v="1"/>
    <d v="2023-07-05T00:00:00"/>
    <x v="0"/>
    <n v="10582"/>
    <n v="7243"/>
    <n v="2.41"/>
    <n v="10"/>
  </r>
  <r>
    <s v="S1392"/>
    <s v="Student_392"/>
    <x v="7"/>
    <x v="0"/>
    <d v="2024-02-02T00:00:00"/>
    <x v="0"/>
    <n v="11913"/>
    <n v="1193"/>
    <n v="3.95"/>
    <n v="92"/>
  </r>
  <r>
    <s v="S1393"/>
    <s v="Student_393"/>
    <x v="1"/>
    <x v="3"/>
    <d v="2023-06-25T00:00:00"/>
    <x v="0"/>
    <n v="4298"/>
    <n v="6092"/>
    <n v="3.4"/>
    <n v="5"/>
  </r>
  <r>
    <s v="S1394"/>
    <s v="Student_394"/>
    <x v="7"/>
    <x v="0"/>
    <d v="2022-01-15T00:00:00"/>
    <x v="0"/>
    <n v="4756"/>
    <n v="7006"/>
    <n v="3.99"/>
    <n v="105"/>
  </r>
  <r>
    <s v="S1395"/>
    <s v="Student_395"/>
    <x v="5"/>
    <x v="0"/>
    <d v="2022-11-17T00:00:00"/>
    <x v="0"/>
    <n v="3656"/>
    <n v="2681"/>
    <n v="3.13"/>
    <n v="100"/>
  </r>
  <r>
    <s v="S1396"/>
    <s v="Student_396"/>
    <x v="6"/>
    <x v="3"/>
    <d v="2022-10-12T00:00:00"/>
    <x v="1"/>
    <n v="10433"/>
    <n v="4525"/>
    <n v="3.29"/>
    <n v="108"/>
  </r>
  <r>
    <s v="S1397"/>
    <s v="Student_397"/>
    <x v="0"/>
    <x v="3"/>
    <d v="2023-01-19T00:00:00"/>
    <x v="0"/>
    <n v="7176"/>
    <n v="6289"/>
    <n v="2.74"/>
    <n v="8"/>
  </r>
  <r>
    <s v="S1398"/>
    <s v="Student_398"/>
    <x v="0"/>
    <x v="2"/>
    <d v="2023-10-10T00:00:00"/>
    <x v="1"/>
    <n v="4923"/>
    <n v="4054"/>
    <n v="2.95"/>
    <n v="47"/>
  </r>
  <r>
    <s v="S1399"/>
    <s v="Student_399"/>
    <x v="3"/>
    <x v="1"/>
    <d v="2023-08-31T00:00:00"/>
    <x v="0"/>
    <n v="11530"/>
    <n v="8184"/>
    <n v="2.92"/>
    <n v="39"/>
  </r>
  <r>
    <s v="S1400"/>
    <s v="Student_400"/>
    <x v="5"/>
    <x v="1"/>
    <d v="2022-11-17T00:00:00"/>
    <x v="0"/>
    <n v="8885"/>
    <n v="7872"/>
    <n v="3.05"/>
    <n v="90"/>
  </r>
  <r>
    <s v="S1401"/>
    <s v="Student_401"/>
    <x v="6"/>
    <x v="2"/>
    <d v="2024-06-08T00:00:00"/>
    <x v="0"/>
    <n v="10284"/>
    <n v="3331"/>
    <n v="2.88"/>
    <n v="39"/>
  </r>
  <r>
    <s v="S1402"/>
    <s v="Student_402"/>
    <x v="5"/>
    <x v="3"/>
    <d v="2023-03-10T00:00:00"/>
    <x v="1"/>
    <n v="3783"/>
    <n v="2017"/>
    <n v="3.28"/>
    <n v="88"/>
  </r>
  <r>
    <s v="S1403"/>
    <s v="Student_403"/>
    <x v="7"/>
    <x v="2"/>
    <d v="2023-12-03T00:00:00"/>
    <x v="2"/>
    <n v="2286"/>
    <n v="5321"/>
    <n v="2.81"/>
    <n v="111"/>
  </r>
  <r>
    <s v="S1404"/>
    <s v="Student_404"/>
    <x v="4"/>
    <x v="0"/>
    <d v="2022-12-21T00:00:00"/>
    <x v="0"/>
    <n v="6531"/>
    <n v="6344"/>
    <n v="3.86"/>
    <n v="36"/>
  </r>
  <r>
    <s v="S1405"/>
    <s v="Student_405"/>
    <x v="4"/>
    <x v="0"/>
    <d v="2022-04-23T00:00:00"/>
    <x v="0"/>
    <n v="5496"/>
    <n v="3092"/>
    <n v="3.83"/>
    <n v="71"/>
  </r>
  <r>
    <s v="S1406"/>
    <s v="Student_406"/>
    <x v="6"/>
    <x v="0"/>
    <d v="2022-04-30T00:00:00"/>
    <x v="0"/>
    <n v="8341"/>
    <n v="2639"/>
    <n v="3.15"/>
    <n v="39"/>
  </r>
  <r>
    <s v="S1407"/>
    <s v="Student_407"/>
    <x v="6"/>
    <x v="1"/>
    <d v="2022-07-25T00:00:00"/>
    <x v="1"/>
    <n v="3900"/>
    <n v="8192"/>
    <n v="3.46"/>
    <n v="1"/>
  </r>
  <r>
    <s v="S1408"/>
    <s v="Student_408"/>
    <x v="4"/>
    <x v="0"/>
    <d v="2024-06-08T00:00:00"/>
    <x v="1"/>
    <n v="10931"/>
    <n v="768"/>
    <n v="3.3"/>
    <n v="97"/>
  </r>
  <r>
    <s v="S1409"/>
    <s v="Student_409"/>
    <x v="4"/>
    <x v="0"/>
    <d v="2023-09-30T00:00:00"/>
    <x v="0"/>
    <n v="13786"/>
    <n v="8660"/>
    <n v="2.0499999999999998"/>
    <n v="59"/>
  </r>
  <r>
    <s v="S1410"/>
    <s v="Student_410"/>
    <x v="4"/>
    <x v="3"/>
    <d v="2024-03-08T00:00:00"/>
    <x v="1"/>
    <n v="7556"/>
    <n v="4121"/>
    <n v="2.62"/>
    <n v="109"/>
  </r>
  <r>
    <s v="S1411"/>
    <s v="Student_411"/>
    <x v="0"/>
    <x v="3"/>
    <d v="2023-06-11T00:00:00"/>
    <x v="0"/>
    <n v="2531"/>
    <n v="864"/>
    <n v="2.9"/>
    <n v="20"/>
  </r>
  <r>
    <s v="S1412"/>
    <s v="Student_412"/>
    <x v="3"/>
    <x v="3"/>
    <d v="2023-08-01T00:00:00"/>
    <x v="0"/>
    <n v="11002"/>
    <n v="7136"/>
    <n v="3.77"/>
    <n v="43"/>
  </r>
  <r>
    <s v="S1413"/>
    <s v="Student_413"/>
    <x v="5"/>
    <x v="0"/>
    <d v="2023-01-24T00:00:00"/>
    <x v="0"/>
    <n v="11863"/>
    <n v="3622"/>
    <n v="3.98"/>
    <n v="31"/>
  </r>
  <r>
    <s v="S1414"/>
    <s v="Student_414"/>
    <x v="1"/>
    <x v="0"/>
    <d v="2022-12-11T00:00:00"/>
    <x v="0"/>
    <n v="2264"/>
    <n v="9265"/>
    <n v="2.16"/>
    <n v="73"/>
  </r>
  <r>
    <s v="S1415"/>
    <s v="Student_415"/>
    <x v="2"/>
    <x v="2"/>
    <d v="2022-12-04T00:00:00"/>
    <x v="0"/>
    <n v="10950"/>
    <n v="9633"/>
    <n v="2.75"/>
    <n v="103"/>
  </r>
  <r>
    <s v="S1416"/>
    <s v="Student_416"/>
    <x v="6"/>
    <x v="1"/>
    <d v="2022-09-22T00:00:00"/>
    <x v="0"/>
    <n v="14054"/>
    <n v="2816"/>
    <n v="3.16"/>
    <n v="72"/>
  </r>
  <r>
    <s v="S1417"/>
    <s v="Student_417"/>
    <x v="1"/>
    <x v="0"/>
    <d v="2022-09-18T00:00:00"/>
    <x v="0"/>
    <n v="3844"/>
    <n v="3972"/>
    <n v="2.31"/>
    <n v="57"/>
  </r>
  <r>
    <s v="S1418"/>
    <s v="Student_418"/>
    <x v="1"/>
    <x v="3"/>
    <d v="2022-03-07T00:00:00"/>
    <x v="1"/>
    <n v="5442"/>
    <n v="4647"/>
    <n v="2.83"/>
    <n v="23"/>
  </r>
  <r>
    <s v="S1419"/>
    <s v="Student_419"/>
    <x v="4"/>
    <x v="1"/>
    <d v="2022-07-03T00:00:00"/>
    <x v="0"/>
    <n v="6199"/>
    <n v="3078"/>
    <n v="3.4"/>
    <n v="118"/>
  </r>
  <r>
    <s v="S1420"/>
    <s v="Student_420"/>
    <x v="3"/>
    <x v="1"/>
    <d v="2024-04-12T00:00:00"/>
    <x v="0"/>
    <n v="14814"/>
    <n v="8975"/>
    <n v="3.52"/>
    <n v="109"/>
  </r>
  <r>
    <s v="S1421"/>
    <s v="Student_421"/>
    <x v="0"/>
    <x v="3"/>
    <d v="2023-11-17T00:00:00"/>
    <x v="1"/>
    <n v="7031"/>
    <n v="1727"/>
    <n v="3.48"/>
    <n v="25"/>
  </r>
  <r>
    <s v="S1422"/>
    <s v="Student_422"/>
    <x v="5"/>
    <x v="0"/>
    <d v="2022-07-16T00:00:00"/>
    <x v="0"/>
    <n v="12388"/>
    <n v="9027"/>
    <n v="2.42"/>
    <n v="93"/>
  </r>
  <r>
    <s v="S1423"/>
    <s v="Student_423"/>
    <x v="6"/>
    <x v="0"/>
    <d v="2024-01-12T00:00:00"/>
    <x v="1"/>
    <n v="12003"/>
    <n v="6828"/>
    <n v="3.79"/>
    <n v="69"/>
  </r>
  <r>
    <s v="S1424"/>
    <s v="Student_424"/>
    <x v="1"/>
    <x v="2"/>
    <d v="2023-07-12T00:00:00"/>
    <x v="0"/>
    <n v="11667"/>
    <n v="4710"/>
    <n v="2.02"/>
    <n v="45"/>
  </r>
  <r>
    <s v="S1425"/>
    <s v="Student_425"/>
    <x v="3"/>
    <x v="3"/>
    <d v="2022-06-02T00:00:00"/>
    <x v="0"/>
    <n v="12437"/>
    <n v="4916"/>
    <n v="2.25"/>
    <n v="3"/>
  </r>
  <r>
    <s v="S1426"/>
    <s v="Student_426"/>
    <x v="4"/>
    <x v="1"/>
    <d v="2024-05-30T00:00:00"/>
    <x v="0"/>
    <n v="7135"/>
    <n v="4567"/>
    <n v="3.08"/>
    <n v="66"/>
  </r>
  <r>
    <s v="S1427"/>
    <s v="Student_427"/>
    <x v="3"/>
    <x v="0"/>
    <d v="2023-02-12T00:00:00"/>
    <x v="2"/>
    <n v="13450"/>
    <n v="2890"/>
    <n v="2.15"/>
    <n v="45"/>
  </r>
  <r>
    <s v="S1428"/>
    <s v="Student_428"/>
    <x v="3"/>
    <x v="0"/>
    <d v="2023-02-11T00:00:00"/>
    <x v="1"/>
    <n v="4844"/>
    <n v="4629"/>
    <n v="3.53"/>
    <n v="42"/>
  </r>
  <r>
    <s v="S1429"/>
    <s v="Student_429"/>
    <x v="4"/>
    <x v="1"/>
    <d v="2023-03-16T00:00:00"/>
    <x v="0"/>
    <n v="6230"/>
    <n v="9993"/>
    <n v="3.22"/>
    <n v="54"/>
  </r>
  <r>
    <s v="S1430"/>
    <s v="Student_430"/>
    <x v="3"/>
    <x v="1"/>
    <d v="2022-01-16T00:00:00"/>
    <x v="0"/>
    <n v="8045"/>
    <n v="9544"/>
    <n v="3.7"/>
    <n v="112"/>
  </r>
  <r>
    <s v="S1431"/>
    <s v="Student_431"/>
    <x v="3"/>
    <x v="2"/>
    <d v="2023-05-14T00:00:00"/>
    <x v="0"/>
    <n v="14341"/>
    <n v="3156"/>
    <n v="3.45"/>
    <n v="34"/>
  </r>
  <r>
    <s v="S1432"/>
    <s v="Student_432"/>
    <x v="0"/>
    <x v="0"/>
    <d v="2023-09-17T00:00:00"/>
    <x v="2"/>
    <n v="12361"/>
    <n v="7447"/>
    <n v="2.37"/>
    <n v="62"/>
  </r>
  <r>
    <s v="S1433"/>
    <s v="Student_433"/>
    <x v="1"/>
    <x v="1"/>
    <d v="2023-06-23T00:00:00"/>
    <x v="0"/>
    <n v="5539"/>
    <n v="4162"/>
    <n v="2.06"/>
    <n v="41"/>
  </r>
  <r>
    <s v="S1434"/>
    <s v="Student_434"/>
    <x v="2"/>
    <x v="1"/>
    <d v="2023-07-04T00:00:00"/>
    <x v="1"/>
    <n v="9848"/>
    <n v="4265"/>
    <n v="3.47"/>
    <n v="24"/>
  </r>
  <r>
    <s v="S1435"/>
    <s v="Student_435"/>
    <x v="3"/>
    <x v="2"/>
    <d v="2022-07-21T00:00:00"/>
    <x v="0"/>
    <n v="3572"/>
    <n v="2564"/>
    <n v="2.58"/>
    <n v="15"/>
  </r>
  <r>
    <s v="S1436"/>
    <s v="Student_436"/>
    <x v="6"/>
    <x v="2"/>
    <d v="2024-03-31T00:00:00"/>
    <x v="0"/>
    <n v="10473"/>
    <n v="6758"/>
    <n v="2.06"/>
    <n v="89"/>
  </r>
  <r>
    <s v="S1437"/>
    <s v="Student_437"/>
    <x v="6"/>
    <x v="0"/>
    <d v="2024-04-02T00:00:00"/>
    <x v="0"/>
    <n v="14206"/>
    <n v="7664"/>
    <n v="2.93"/>
    <n v="107"/>
  </r>
  <r>
    <s v="S1438"/>
    <s v="Student_438"/>
    <x v="4"/>
    <x v="0"/>
    <d v="2023-04-11T00:00:00"/>
    <x v="0"/>
    <n v="13152"/>
    <n v="5009"/>
    <n v="3.55"/>
    <n v="32"/>
  </r>
  <r>
    <s v="S1439"/>
    <s v="Student_439"/>
    <x v="7"/>
    <x v="1"/>
    <d v="2023-07-29T00:00:00"/>
    <x v="0"/>
    <n v="4765"/>
    <n v="8911"/>
    <n v="3.2"/>
    <n v="98"/>
  </r>
  <r>
    <s v="S1440"/>
    <s v="Student_440"/>
    <x v="0"/>
    <x v="3"/>
    <d v="2022-11-20T00:00:00"/>
    <x v="0"/>
    <n v="5955"/>
    <n v="2658"/>
    <n v="2.09"/>
    <n v="28"/>
  </r>
  <r>
    <s v="S1441"/>
    <s v="Student_441"/>
    <x v="6"/>
    <x v="2"/>
    <d v="2024-05-03T00:00:00"/>
    <x v="0"/>
    <n v="7836"/>
    <n v="4315"/>
    <n v="3.51"/>
    <n v="21"/>
  </r>
  <r>
    <s v="S1442"/>
    <s v="Student_442"/>
    <x v="6"/>
    <x v="2"/>
    <d v="2023-11-14T00:00:00"/>
    <x v="2"/>
    <n v="5721"/>
    <n v="2408"/>
    <n v="2.65"/>
    <n v="95"/>
  </r>
  <r>
    <s v="S1443"/>
    <s v="Student_443"/>
    <x v="1"/>
    <x v="2"/>
    <d v="2023-04-04T00:00:00"/>
    <x v="0"/>
    <n v="11681"/>
    <n v="8380"/>
    <n v="2.21"/>
    <n v="116"/>
  </r>
  <r>
    <s v="S1444"/>
    <s v="Student_444"/>
    <x v="7"/>
    <x v="0"/>
    <d v="2022-12-17T00:00:00"/>
    <x v="0"/>
    <n v="12943"/>
    <n v="5191"/>
    <n v="2.0099999999999998"/>
    <n v="47"/>
  </r>
  <r>
    <s v="S1445"/>
    <s v="Student_445"/>
    <x v="7"/>
    <x v="0"/>
    <d v="2024-06-01T00:00:00"/>
    <x v="2"/>
    <n v="5062"/>
    <n v="5198"/>
    <n v="2.69"/>
    <n v="20"/>
  </r>
  <r>
    <s v="S1446"/>
    <s v="Student_446"/>
    <x v="4"/>
    <x v="0"/>
    <d v="2023-05-09T00:00:00"/>
    <x v="0"/>
    <n v="12038"/>
    <n v="5910"/>
    <n v="3.02"/>
    <n v="117"/>
  </r>
  <r>
    <s v="S1447"/>
    <s v="Student_447"/>
    <x v="2"/>
    <x v="3"/>
    <d v="2022-03-07T00:00:00"/>
    <x v="0"/>
    <n v="12484"/>
    <n v="3462"/>
    <n v="2.93"/>
    <n v="41"/>
  </r>
  <r>
    <s v="S1448"/>
    <s v="Student_448"/>
    <x v="1"/>
    <x v="1"/>
    <d v="2022-06-18T00:00:00"/>
    <x v="0"/>
    <n v="10278"/>
    <n v="9891"/>
    <n v="3.9"/>
    <n v="105"/>
  </r>
  <r>
    <s v="S1449"/>
    <s v="Student_449"/>
    <x v="5"/>
    <x v="3"/>
    <d v="2024-04-25T00:00:00"/>
    <x v="1"/>
    <n v="14666"/>
    <n v="8402"/>
    <n v="3.55"/>
    <n v="22"/>
  </r>
  <r>
    <s v="S1450"/>
    <s v="Student_450"/>
    <x v="7"/>
    <x v="3"/>
    <d v="2023-04-11T00:00:00"/>
    <x v="0"/>
    <n v="5773"/>
    <n v="2234"/>
    <n v="3.22"/>
    <n v="1"/>
  </r>
  <r>
    <s v="S1451"/>
    <s v="Student_451"/>
    <x v="1"/>
    <x v="0"/>
    <d v="2023-07-28T00:00:00"/>
    <x v="1"/>
    <n v="14561"/>
    <n v="2548"/>
    <n v="2.78"/>
    <n v="73"/>
  </r>
  <r>
    <s v="S1452"/>
    <s v="Student_452"/>
    <x v="1"/>
    <x v="3"/>
    <d v="2022-04-14T00:00:00"/>
    <x v="0"/>
    <n v="10266"/>
    <n v="7787"/>
    <n v="2.36"/>
    <n v="97"/>
  </r>
  <r>
    <s v="S1453"/>
    <s v="Student_453"/>
    <x v="7"/>
    <x v="3"/>
    <d v="2023-09-08T00:00:00"/>
    <x v="0"/>
    <n v="7631"/>
    <n v="3737"/>
    <n v="3.84"/>
    <n v="84"/>
  </r>
  <r>
    <s v="S1454"/>
    <s v="Student_454"/>
    <x v="1"/>
    <x v="0"/>
    <d v="2022-02-14T00:00:00"/>
    <x v="2"/>
    <n v="8113"/>
    <n v="5772"/>
    <n v="2.13"/>
    <n v="23"/>
  </r>
  <r>
    <s v="S1455"/>
    <s v="Student_455"/>
    <x v="6"/>
    <x v="2"/>
    <d v="2022-01-20T00:00:00"/>
    <x v="2"/>
    <n v="8188"/>
    <n v="5814"/>
    <n v="3.94"/>
    <n v="48"/>
  </r>
  <r>
    <s v="S1456"/>
    <s v="Student_456"/>
    <x v="5"/>
    <x v="0"/>
    <d v="2024-04-15T00:00:00"/>
    <x v="0"/>
    <n v="11072"/>
    <n v="3466"/>
    <n v="2.4700000000000002"/>
    <n v="2"/>
  </r>
  <r>
    <s v="S1457"/>
    <s v="Student_457"/>
    <x v="3"/>
    <x v="2"/>
    <d v="2024-02-16T00:00:00"/>
    <x v="0"/>
    <n v="10070"/>
    <n v="6381"/>
    <n v="2.36"/>
    <n v="111"/>
  </r>
  <r>
    <s v="S1458"/>
    <s v="Student_458"/>
    <x v="3"/>
    <x v="1"/>
    <d v="2022-03-28T00:00:00"/>
    <x v="1"/>
    <n v="10311"/>
    <n v="1376"/>
    <n v="2.76"/>
    <n v="104"/>
  </r>
  <r>
    <s v="S1459"/>
    <s v="Student_459"/>
    <x v="5"/>
    <x v="2"/>
    <d v="2024-01-17T00:00:00"/>
    <x v="0"/>
    <n v="7796"/>
    <n v="7561"/>
    <n v="2.42"/>
    <n v="102"/>
  </r>
  <r>
    <s v="S1460"/>
    <s v="Student_460"/>
    <x v="1"/>
    <x v="1"/>
    <d v="2024-03-15T00:00:00"/>
    <x v="0"/>
    <n v="3923"/>
    <n v="9125"/>
    <n v="3.36"/>
    <n v="63"/>
  </r>
  <r>
    <s v="S1461"/>
    <s v="Student_461"/>
    <x v="7"/>
    <x v="1"/>
    <d v="2023-02-11T00:00:00"/>
    <x v="1"/>
    <n v="11697"/>
    <n v="6392"/>
    <n v="2.61"/>
    <n v="3"/>
  </r>
  <r>
    <s v="S1462"/>
    <s v="Student_462"/>
    <x v="4"/>
    <x v="1"/>
    <d v="2024-05-28T00:00:00"/>
    <x v="0"/>
    <n v="2666"/>
    <n v="2729"/>
    <n v="2.94"/>
    <n v="10"/>
  </r>
  <r>
    <s v="S1463"/>
    <s v="Student_463"/>
    <x v="0"/>
    <x v="3"/>
    <d v="2022-03-30T00:00:00"/>
    <x v="0"/>
    <n v="7947"/>
    <n v="1"/>
    <n v="3.25"/>
    <n v="60"/>
  </r>
  <r>
    <s v="S1464"/>
    <s v="Student_464"/>
    <x v="2"/>
    <x v="2"/>
    <d v="2023-02-26T00:00:00"/>
    <x v="1"/>
    <n v="10596"/>
    <n v="9803"/>
    <n v="2.16"/>
    <n v="118"/>
  </r>
  <r>
    <s v="S1465"/>
    <s v="Student_465"/>
    <x v="6"/>
    <x v="2"/>
    <d v="2022-09-03T00:00:00"/>
    <x v="0"/>
    <n v="8634"/>
    <n v="3087"/>
    <n v="3.44"/>
    <n v="41"/>
  </r>
  <r>
    <s v="S1466"/>
    <s v="Student_466"/>
    <x v="4"/>
    <x v="2"/>
    <d v="2023-05-14T00:00:00"/>
    <x v="1"/>
    <n v="10367"/>
    <n v="4879"/>
    <n v="3.24"/>
    <n v="110"/>
  </r>
  <r>
    <s v="S1467"/>
    <s v="Student_467"/>
    <x v="1"/>
    <x v="0"/>
    <d v="2022-07-23T00:00:00"/>
    <x v="1"/>
    <n v="10339"/>
    <n v="2913"/>
    <n v="2.92"/>
    <n v="49"/>
  </r>
  <r>
    <s v="S1468"/>
    <s v="Student_468"/>
    <x v="7"/>
    <x v="0"/>
    <d v="2024-02-17T00:00:00"/>
    <x v="1"/>
    <n v="5503"/>
    <n v="9605"/>
    <n v="3.96"/>
    <n v="35"/>
  </r>
  <r>
    <s v="S1469"/>
    <s v="Student_469"/>
    <x v="3"/>
    <x v="1"/>
    <d v="2023-03-12T00:00:00"/>
    <x v="1"/>
    <n v="7289"/>
    <n v="3200"/>
    <n v="3.83"/>
    <n v="73"/>
  </r>
  <r>
    <s v="S1470"/>
    <s v="Student_470"/>
    <x v="3"/>
    <x v="0"/>
    <d v="2022-05-03T00:00:00"/>
    <x v="0"/>
    <n v="11474"/>
    <n v="6902"/>
    <n v="3.46"/>
    <n v="91"/>
  </r>
  <r>
    <s v="S1471"/>
    <s v="Student_471"/>
    <x v="4"/>
    <x v="0"/>
    <d v="2024-05-04T00:00:00"/>
    <x v="2"/>
    <n v="10970"/>
    <n v="8625"/>
    <n v="3.51"/>
    <n v="9"/>
  </r>
  <r>
    <s v="S1472"/>
    <s v="Student_472"/>
    <x v="3"/>
    <x v="0"/>
    <d v="2023-11-30T00:00:00"/>
    <x v="1"/>
    <n v="10927"/>
    <n v="1469"/>
    <n v="3.19"/>
    <n v="31"/>
  </r>
  <r>
    <s v="S1473"/>
    <s v="Student_473"/>
    <x v="5"/>
    <x v="3"/>
    <d v="2022-07-23T00:00:00"/>
    <x v="0"/>
    <n v="8469"/>
    <n v="371"/>
    <n v="3.71"/>
    <n v="9"/>
  </r>
  <r>
    <s v="S1474"/>
    <s v="Student_474"/>
    <x v="7"/>
    <x v="2"/>
    <d v="2022-07-03T00:00:00"/>
    <x v="0"/>
    <n v="13334"/>
    <n v="2799"/>
    <n v="3.97"/>
    <n v="57"/>
  </r>
  <r>
    <s v="S1475"/>
    <s v="Student_475"/>
    <x v="3"/>
    <x v="3"/>
    <d v="2022-11-16T00:00:00"/>
    <x v="0"/>
    <n v="11400"/>
    <n v="8573"/>
    <n v="2.76"/>
    <n v="0"/>
  </r>
  <r>
    <s v="S1476"/>
    <s v="Student_476"/>
    <x v="0"/>
    <x v="1"/>
    <d v="2022-11-11T00:00:00"/>
    <x v="0"/>
    <n v="11931"/>
    <n v="6007"/>
    <n v="3.96"/>
    <n v="8"/>
  </r>
  <r>
    <s v="S1477"/>
    <s v="Student_477"/>
    <x v="2"/>
    <x v="3"/>
    <d v="2022-10-29T00:00:00"/>
    <x v="0"/>
    <n v="12019"/>
    <n v="8711"/>
    <n v="3.97"/>
    <n v="12"/>
  </r>
  <r>
    <s v="S1478"/>
    <s v="Student_478"/>
    <x v="7"/>
    <x v="2"/>
    <d v="2022-07-14T00:00:00"/>
    <x v="0"/>
    <n v="6419"/>
    <n v="1464"/>
    <n v="2.97"/>
    <n v="93"/>
  </r>
  <r>
    <s v="S1479"/>
    <s v="Student_479"/>
    <x v="3"/>
    <x v="2"/>
    <d v="2023-05-24T00:00:00"/>
    <x v="1"/>
    <n v="3561"/>
    <n v="6640"/>
    <n v="2.02"/>
    <n v="63"/>
  </r>
  <r>
    <s v="S1480"/>
    <s v="Student_480"/>
    <x v="1"/>
    <x v="2"/>
    <d v="2022-08-26T00:00:00"/>
    <x v="1"/>
    <n v="3683"/>
    <n v="1441"/>
    <n v="2.31"/>
    <n v="102"/>
  </r>
  <r>
    <s v="S1481"/>
    <s v="Student_481"/>
    <x v="2"/>
    <x v="3"/>
    <d v="2024-05-12T00:00:00"/>
    <x v="0"/>
    <n v="6365"/>
    <n v="5276"/>
    <n v="3.2"/>
    <n v="20"/>
  </r>
  <r>
    <s v="S1482"/>
    <s v="Student_482"/>
    <x v="0"/>
    <x v="2"/>
    <d v="2022-10-25T00:00:00"/>
    <x v="1"/>
    <n v="9763"/>
    <n v="308"/>
    <n v="3.25"/>
    <n v="69"/>
  </r>
  <r>
    <s v="S1483"/>
    <s v="Student_483"/>
    <x v="2"/>
    <x v="0"/>
    <d v="2022-07-23T00:00:00"/>
    <x v="0"/>
    <n v="8244"/>
    <n v="6754"/>
    <n v="3.13"/>
    <n v="20"/>
  </r>
  <r>
    <s v="S1484"/>
    <s v="Student_484"/>
    <x v="3"/>
    <x v="1"/>
    <d v="2022-01-21T00:00:00"/>
    <x v="1"/>
    <n v="14276"/>
    <n v="4243"/>
    <n v="3.91"/>
    <n v="1"/>
  </r>
  <r>
    <s v="S1485"/>
    <s v="Student_485"/>
    <x v="4"/>
    <x v="3"/>
    <d v="2022-06-24T00:00:00"/>
    <x v="1"/>
    <n v="5843"/>
    <n v="6177"/>
    <n v="2.09"/>
    <n v="28"/>
  </r>
  <r>
    <s v="S1486"/>
    <s v="Student_486"/>
    <x v="0"/>
    <x v="0"/>
    <d v="2023-08-02T00:00:00"/>
    <x v="0"/>
    <n v="10937"/>
    <n v="1114"/>
    <n v="2.69"/>
    <n v="109"/>
  </r>
  <r>
    <s v="S1487"/>
    <s v="Student_487"/>
    <x v="0"/>
    <x v="3"/>
    <d v="2023-08-08T00:00:00"/>
    <x v="0"/>
    <n v="4056"/>
    <n v="332"/>
    <n v="3.81"/>
    <n v="97"/>
  </r>
  <r>
    <s v="S1488"/>
    <s v="Student_488"/>
    <x v="3"/>
    <x v="1"/>
    <d v="2022-01-31T00:00:00"/>
    <x v="0"/>
    <n v="10757"/>
    <n v="1430"/>
    <n v="3.29"/>
    <n v="93"/>
  </r>
  <r>
    <s v="S1489"/>
    <s v="Student_489"/>
    <x v="5"/>
    <x v="1"/>
    <d v="2023-10-21T00:00:00"/>
    <x v="0"/>
    <n v="5023"/>
    <n v="6205"/>
    <n v="3.59"/>
    <n v="11"/>
  </r>
  <r>
    <s v="S1490"/>
    <s v="Student_490"/>
    <x v="5"/>
    <x v="2"/>
    <d v="2024-02-11T00:00:00"/>
    <x v="1"/>
    <n v="6821"/>
    <n v="5563"/>
    <n v="2.02"/>
    <n v="70"/>
  </r>
  <r>
    <s v="S1491"/>
    <s v="Student_491"/>
    <x v="6"/>
    <x v="3"/>
    <d v="2024-05-13T00:00:00"/>
    <x v="0"/>
    <n v="3545"/>
    <n v="7302"/>
    <n v="2.87"/>
    <n v="12"/>
  </r>
  <r>
    <s v="S1492"/>
    <s v="Student_492"/>
    <x v="1"/>
    <x v="2"/>
    <d v="2022-11-19T00:00:00"/>
    <x v="0"/>
    <n v="14219"/>
    <n v="7883"/>
    <n v="2.7"/>
    <n v="98"/>
  </r>
  <r>
    <s v="S1493"/>
    <s v="Student_493"/>
    <x v="4"/>
    <x v="3"/>
    <d v="2022-10-29T00:00:00"/>
    <x v="2"/>
    <n v="3235"/>
    <n v="1111"/>
    <n v="2.4300000000000002"/>
    <n v="119"/>
  </r>
  <r>
    <s v="S1494"/>
    <s v="Student_494"/>
    <x v="5"/>
    <x v="2"/>
    <d v="2022-09-13T00:00:00"/>
    <x v="0"/>
    <n v="12764"/>
    <n v="1814"/>
    <n v="2.37"/>
    <n v="108"/>
  </r>
  <r>
    <s v="S1495"/>
    <s v="Student_495"/>
    <x v="4"/>
    <x v="0"/>
    <d v="2023-11-26T00:00:00"/>
    <x v="1"/>
    <n v="7033"/>
    <n v="3416"/>
    <n v="3.51"/>
    <n v="7"/>
  </r>
  <r>
    <s v="S1496"/>
    <s v="Student_496"/>
    <x v="3"/>
    <x v="2"/>
    <d v="2022-03-29T00:00:00"/>
    <x v="2"/>
    <n v="13290"/>
    <n v="1862"/>
    <n v="2.39"/>
    <n v="75"/>
  </r>
  <r>
    <s v="S1497"/>
    <s v="Student_497"/>
    <x v="0"/>
    <x v="0"/>
    <d v="2022-07-15T00:00:00"/>
    <x v="0"/>
    <n v="12663"/>
    <n v="4913"/>
    <n v="3.59"/>
    <n v="110"/>
  </r>
  <r>
    <s v="S1498"/>
    <s v="Student_498"/>
    <x v="7"/>
    <x v="3"/>
    <d v="2023-08-11T00:00:00"/>
    <x v="1"/>
    <n v="3630"/>
    <n v="8783"/>
    <n v="2.73"/>
    <n v="67"/>
  </r>
  <r>
    <s v="S1499"/>
    <s v="Student_499"/>
    <x v="7"/>
    <x v="3"/>
    <d v="2023-03-06T00:00:00"/>
    <x v="0"/>
    <n v="14263"/>
    <n v="2162"/>
    <n v="3.8"/>
    <n v="53"/>
  </r>
  <r>
    <s v="S1500"/>
    <s v="Student_500"/>
    <x v="2"/>
    <x v="2"/>
    <d v="2023-06-20T00:00:00"/>
    <x v="1"/>
    <n v="12155"/>
    <n v="8128"/>
    <n v="3.28"/>
    <n v="21"/>
  </r>
  <r>
    <s v="S1501"/>
    <s v="Student_501"/>
    <x v="4"/>
    <x v="1"/>
    <d v="2024-02-06T00:00:00"/>
    <x v="1"/>
    <n v="4867"/>
    <n v="7702"/>
    <n v="3.52"/>
    <n v="1"/>
  </r>
  <r>
    <s v="S1502"/>
    <s v="Student_502"/>
    <x v="5"/>
    <x v="1"/>
    <d v="2022-01-17T00:00:00"/>
    <x v="1"/>
    <n v="13284"/>
    <n v="5926"/>
    <n v="2.25"/>
    <n v="48"/>
  </r>
  <r>
    <s v="S1503"/>
    <s v="Student_503"/>
    <x v="1"/>
    <x v="3"/>
    <d v="2022-05-10T00:00:00"/>
    <x v="0"/>
    <n v="10971"/>
    <n v="3693"/>
    <n v="3.43"/>
    <n v="67"/>
  </r>
  <r>
    <s v="S1504"/>
    <s v="Student_504"/>
    <x v="5"/>
    <x v="2"/>
    <d v="2023-06-14T00:00:00"/>
    <x v="0"/>
    <n v="10845"/>
    <n v="3885"/>
    <n v="3.24"/>
    <n v="73"/>
  </r>
  <r>
    <s v="S1505"/>
    <s v="Student_505"/>
    <x v="4"/>
    <x v="2"/>
    <d v="2022-05-18T00:00:00"/>
    <x v="2"/>
    <n v="3925"/>
    <n v="9799"/>
    <n v="2.62"/>
    <n v="73"/>
  </r>
  <r>
    <s v="S1506"/>
    <s v="Student_506"/>
    <x v="2"/>
    <x v="1"/>
    <d v="2023-12-14T00:00:00"/>
    <x v="1"/>
    <n v="9717"/>
    <n v="1531"/>
    <n v="3.9"/>
    <n v="15"/>
  </r>
  <r>
    <s v="S1507"/>
    <s v="Student_507"/>
    <x v="1"/>
    <x v="1"/>
    <d v="2023-10-12T00:00:00"/>
    <x v="1"/>
    <n v="9611"/>
    <n v="6838"/>
    <n v="3.3"/>
    <n v="94"/>
  </r>
  <r>
    <s v="S1508"/>
    <s v="Student_508"/>
    <x v="6"/>
    <x v="1"/>
    <d v="2023-12-29T00:00:00"/>
    <x v="1"/>
    <n v="7850"/>
    <n v="5788"/>
    <n v="2.58"/>
    <n v="14"/>
  </r>
  <r>
    <s v="S1509"/>
    <s v="Student_509"/>
    <x v="0"/>
    <x v="0"/>
    <d v="2023-02-24T00:00:00"/>
    <x v="0"/>
    <n v="13973"/>
    <n v="1742"/>
    <n v="2.1"/>
    <n v="10"/>
  </r>
  <r>
    <s v="S1510"/>
    <s v="Student_510"/>
    <x v="6"/>
    <x v="2"/>
    <d v="2024-01-27T00:00:00"/>
    <x v="0"/>
    <n v="9294"/>
    <n v="6415"/>
    <n v="3.38"/>
    <n v="57"/>
  </r>
  <r>
    <s v="S1511"/>
    <s v="Student_511"/>
    <x v="4"/>
    <x v="0"/>
    <d v="2022-07-29T00:00:00"/>
    <x v="1"/>
    <n v="9133"/>
    <n v="2906"/>
    <n v="2.85"/>
    <n v="42"/>
  </r>
  <r>
    <s v="S1512"/>
    <s v="Student_512"/>
    <x v="4"/>
    <x v="0"/>
    <d v="2024-04-18T00:00:00"/>
    <x v="2"/>
    <n v="9782"/>
    <n v="2085"/>
    <n v="2.36"/>
    <n v="66"/>
  </r>
  <r>
    <s v="S1513"/>
    <s v="Student_513"/>
    <x v="0"/>
    <x v="0"/>
    <d v="2024-06-13T00:00:00"/>
    <x v="1"/>
    <n v="5574"/>
    <n v="6633"/>
    <n v="2.82"/>
    <n v="1"/>
  </r>
  <r>
    <s v="S1514"/>
    <s v="Student_514"/>
    <x v="1"/>
    <x v="3"/>
    <d v="2022-01-17T00:00:00"/>
    <x v="0"/>
    <n v="6629"/>
    <n v="3439"/>
    <n v="3.83"/>
    <n v="31"/>
  </r>
  <r>
    <s v="S1515"/>
    <s v="Student_515"/>
    <x v="4"/>
    <x v="1"/>
    <d v="2022-11-24T00:00:00"/>
    <x v="0"/>
    <n v="10972"/>
    <n v="8709"/>
    <n v="2.56"/>
    <n v="15"/>
  </r>
  <r>
    <s v="S1516"/>
    <s v="Student_516"/>
    <x v="2"/>
    <x v="1"/>
    <d v="2022-01-31T00:00:00"/>
    <x v="1"/>
    <n v="14926"/>
    <n v="7700"/>
    <n v="4"/>
    <n v="97"/>
  </r>
  <r>
    <s v="S1517"/>
    <s v="Student_517"/>
    <x v="5"/>
    <x v="2"/>
    <d v="2024-03-25T00:00:00"/>
    <x v="0"/>
    <n v="4128"/>
    <n v="3535"/>
    <n v="3.48"/>
    <n v="32"/>
  </r>
  <r>
    <s v="S1518"/>
    <s v="Student_518"/>
    <x v="6"/>
    <x v="3"/>
    <d v="2024-03-23T00:00:00"/>
    <x v="0"/>
    <n v="3774"/>
    <n v="3406"/>
    <n v="3.35"/>
    <n v="63"/>
  </r>
  <r>
    <s v="S1519"/>
    <s v="Student_519"/>
    <x v="6"/>
    <x v="3"/>
    <d v="2022-10-24T00:00:00"/>
    <x v="0"/>
    <n v="9643"/>
    <n v="431"/>
    <n v="3.6"/>
    <n v="26"/>
  </r>
  <r>
    <s v="S1520"/>
    <s v="Student_520"/>
    <x v="3"/>
    <x v="3"/>
    <d v="2022-06-20T00:00:00"/>
    <x v="1"/>
    <n v="9016"/>
    <n v="3228"/>
    <n v="3.24"/>
    <n v="62"/>
  </r>
  <r>
    <s v="S1521"/>
    <s v="Student_521"/>
    <x v="7"/>
    <x v="1"/>
    <d v="2024-06-15T00:00:00"/>
    <x v="0"/>
    <n v="6221"/>
    <n v="5210"/>
    <n v="3.38"/>
    <n v="103"/>
  </r>
  <r>
    <s v="S1522"/>
    <s v="Student_522"/>
    <x v="3"/>
    <x v="3"/>
    <d v="2022-04-10T00:00:00"/>
    <x v="0"/>
    <n v="3532"/>
    <n v="5236"/>
    <n v="3.48"/>
    <n v="115"/>
  </r>
  <r>
    <s v="S1523"/>
    <s v="Student_523"/>
    <x v="5"/>
    <x v="2"/>
    <d v="2024-06-05T00:00:00"/>
    <x v="0"/>
    <n v="9455"/>
    <n v="1102"/>
    <n v="2.98"/>
    <n v="15"/>
  </r>
  <r>
    <s v="S1524"/>
    <s v="Student_524"/>
    <x v="0"/>
    <x v="2"/>
    <d v="2024-06-09T00:00:00"/>
    <x v="1"/>
    <n v="4219"/>
    <n v="6695"/>
    <n v="2.4300000000000002"/>
    <n v="79"/>
  </r>
  <r>
    <s v="S1525"/>
    <s v="Student_525"/>
    <x v="5"/>
    <x v="1"/>
    <d v="2022-06-01T00:00:00"/>
    <x v="0"/>
    <n v="2395"/>
    <n v="5019"/>
    <n v="2.34"/>
    <n v="53"/>
  </r>
  <r>
    <s v="S1526"/>
    <s v="Student_526"/>
    <x v="4"/>
    <x v="2"/>
    <d v="2023-11-19T00:00:00"/>
    <x v="2"/>
    <n v="9775"/>
    <n v="3000"/>
    <n v="3.2"/>
    <n v="32"/>
  </r>
  <r>
    <s v="S1527"/>
    <s v="Student_527"/>
    <x v="1"/>
    <x v="3"/>
    <d v="2022-01-21T00:00:00"/>
    <x v="0"/>
    <n v="4629"/>
    <n v="3746"/>
    <n v="3.38"/>
    <n v="34"/>
  </r>
  <r>
    <s v="S1528"/>
    <s v="Student_528"/>
    <x v="2"/>
    <x v="2"/>
    <d v="2022-01-09T00:00:00"/>
    <x v="0"/>
    <n v="7248"/>
    <n v="9409"/>
    <n v="2.7"/>
    <n v="49"/>
  </r>
  <r>
    <s v="S1529"/>
    <s v="Student_529"/>
    <x v="0"/>
    <x v="3"/>
    <d v="2023-09-25T00:00:00"/>
    <x v="1"/>
    <n v="4602"/>
    <n v="4429"/>
    <n v="3.6"/>
    <n v="67"/>
  </r>
  <r>
    <s v="S1530"/>
    <s v="Student_530"/>
    <x v="6"/>
    <x v="2"/>
    <d v="2024-03-03T00:00:00"/>
    <x v="0"/>
    <n v="10379"/>
    <n v="4077"/>
    <n v="3.5"/>
    <n v="76"/>
  </r>
  <r>
    <s v="S1531"/>
    <s v="Student_531"/>
    <x v="5"/>
    <x v="0"/>
    <d v="2022-09-20T00:00:00"/>
    <x v="1"/>
    <n v="11404"/>
    <n v="8999"/>
    <n v="2.9"/>
    <n v="81"/>
  </r>
  <r>
    <s v="S1532"/>
    <s v="Student_532"/>
    <x v="2"/>
    <x v="3"/>
    <d v="2022-09-17T00:00:00"/>
    <x v="0"/>
    <n v="2748"/>
    <n v="9068"/>
    <n v="3.73"/>
    <n v="89"/>
  </r>
  <r>
    <s v="S1533"/>
    <s v="Student_533"/>
    <x v="5"/>
    <x v="2"/>
    <d v="2023-08-20T00:00:00"/>
    <x v="0"/>
    <n v="14781"/>
    <n v="7325"/>
    <n v="3.22"/>
    <n v="79"/>
  </r>
  <r>
    <s v="S1534"/>
    <s v="Student_534"/>
    <x v="6"/>
    <x v="3"/>
    <d v="2023-10-16T00:00:00"/>
    <x v="0"/>
    <n v="8468"/>
    <n v="802"/>
    <n v="2.74"/>
    <n v="117"/>
  </r>
  <r>
    <s v="S1535"/>
    <s v="Student_535"/>
    <x v="2"/>
    <x v="3"/>
    <d v="2022-10-30T00:00:00"/>
    <x v="2"/>
    <n v="3482"/>
    <n v="2557"/>
    <n v="3.67"/>
    <n v="62"/>
  </r>
  <r>
    <s v="S1536"/>
    <s v="Student_536"/>
    <x v="0"/>
    <x v="1"/>
    <d v="2022-09-12T00:00:00"/>
    <x v="1"/>
    <n v="10273"/>
    <n v="782"/>
    <n v="2.9"/>
    <n v="59"/>
  </r>
  <r>
    <s v="S1537"/>
    <s v="Student_537"/>
    <x v="6"/>
    <x v="0"/>
    <d v="2022-11-13T00:00:00"/>
    <x v="0"/>
    <n v="3359"/>
    <n v="7027"/>
    <n v="2.0499999999999998"/>
    <n v="73"/>
  </r>
  <r>
    <s v="S1538"/>
    <s v="Student_538"/>
    <x v="2"/>
    <x v="2"/>
    <d v="2024-03-21T00:00:00"/>
    <x v="0"/>
    <n v="12403"/>
    <n v="6720"/>
    <n v="2.15"/>
    <n v="48"/>
  </r>
  <r>
    <s v="S1539"/>
    <s v="Student_539"/>
    <x v="6"/>
    <x v="1"/>
    <d v="2023-08-18T00:00:00"/>
    <x v="2"/>
    <n v="14781"/>
    <n v="8496"/>
    <n v="2.42"/>
    <n v="16"/>
  </r>
  <r>
    <s v="S1540"/>
    <s v="Student_540"/>
    <x v="3"/>
    <x v="1"/>
    <d v="2022-01-15T00:00:00"/>
    <x v="2"/>
    <n v="11844"/>
    <n v="3086"/>
    <n v="2.65"/>
    <n v="115"/>
  </r>
  <r>
    <s v="S1541"/>
    <s v="Student_541"/>
    <x v="3"/>
    <x v="3"/>
    <d v="2022-07-11T00:00:00"/>
    <x v="0"/>
    <n v="13562"/>
    <n v="378"/>
    <n v="2.88"/>
    <n v="83"/>
  </r>
  <r>
    <s v="S1542"/>
    <s v="Student_542"/>
    <x v="4"/>
    <x v="1"/>
    <d v="2022-01-24T00:00:00"/>
    <x v="0"/>
    <n v="6188"/>
    <n v="3078"/>
    <n v="3.67"/>
    <n v="45"/>
  </r>
  <r>
    <s v="S1543"/>
    <s v="Student_543"/>
    <x v="6"/>
    <x v="3"/>
    <d v="2023-12-16T00:00:00"/>
    <x v="0"/>
    <n v="9594"/>
    <n v="2423"/>
    <n v="2.1"/>
    <n v="96"/>
  </r>
  <r>
    <s v="S1544"/>
    <s v="Student_544"/>
    <x v="6"/>
    <x v="0"/>
    <d v="2023-06-05T00:00:00"/>
    <x v="2"/>
    <n v="11109"/>
    <n v="8899"/>
    <n v="3.47"/>
    <n v="109"/>
  </r>
  <r>
    <s v="S1545"/>
    <s v="Student_545"/>
    <x v="4"/>
    <x v="1"/>
    <d v="2023-05-31T00:00:00"/>
    <x v="0"/>
    <n v="13950"/>
    <n v="6684"/>
    <n v="2.37"/>
    <n v="103"/>
  </r>
  <r>
    <s v="S1546"/>
    <s v="Student_546"/>
    <x v="3"/>
    <x v="1"/>
    <d v="2023-03-04T00:00:00"/>
    <x v="0"/>
    <n v="13070"/>
    <n v="5252"/>
    <n v="2.19"/>
    <n v="94"/>
  </r>
  <r>
    <s v="S1547"/>
    <s v="Student_547"/>
    <x v="7"/>
    <x v="2"/>
    <d v="2022-04-22T00:00:00"/>
    <x v="2"/>
    <n v="6161"/>
    <n v="9625"/>
    <n v="2.84"/>
    <n v="50"/>
  </r>
  <r>
    <s v="S1548"/>
    <s v="Student_548"/>
    <x v="4"/>
    <x v="0"/>
    <d v="2023-05-06T00:00:00"/>
    <x v="1"/>
    <n v="14816"/>
    <n v="1546"/>
    <n v="3.69"/>
    <n v="31"/>
  </r>
  <r>
    <s v="S1549"/>
    <s v="Student_549"/>
    <x v="1"/>
    <x v="1"/>
    <d v="2024-02-28T00:00:00"/>
    <x v="1"/>
    <n v="4781"/>
    <n v="667"/>
    <n v="3.11"/>
    <n v="32"/>
  </r>
  <r>
    <s v="S1550"/>
    <s v="Student_550"/>
    <x v="0"/>
    <x v="0"/>
    <d v="2024-05-16T00:00:00"/>
    <x v="2"/>
    <n v="9289"/>
    <n v="4906"/>
    <n v="2.2599999999999998"/>
    <n v="105"/>
  </r>
  <r>
    <s v="S1551"/>
    <s v="Student_551"/>
    <x v="1"/>
    <x v="2"/>
    <d v="2024-03-19T00:00:00"/>
    <x v="0"/>
    <n v="4151"/>
    <n v="7945"/>
    <n v="3.12"/>
    <n v="45"/>
  </r>
  <r>
    <s v="S1552"/>
    <s v="Student_552"/>
    <x v="3"/>
    <x v="1"/>
    <d v="2023-02-09T00:00:00"/>
    <x v="1"/>
    <n v="13343"/>
    <n v="4903"/>
    <n v="2.77"/>
    <n v="39"/>
  </r>
  <r>
    <s v="S1553"/>
    <s v="Student_553"/>
    <x v="3"/>
    <x v="2"/>
    <d v="2023-07-08T00:00:00"/>
    <x v="0"/>
    <n v="2460"/>
    <n v="4560"/>
    <n v="3.8"/>
    <n v="62"/>
  </r>
  <r>
    <s v="S1554"/>
    <s v="Student_554"/>
    <x v="4"/>
    <x v="0"/>
    <d v="2023-10-05T00:00:00"/>
    <x v="1"/>
    <n v="10553"/>
    <n v="3008"/>
    <n v="2.37"/>
    <n v="3"/>
  </r>
  <r>
    <s v="S1555"/>
    <s v="Student_555"/>
    <x v="4"/>
    <x v="2"/>
    <d v="2023-05-14T00:00:00"/>
    <x v="1"/>
    <n v="5975"/>
    <n v="3830"/>
    <n v="2.06"/>
    <n v="96"/>
  </r>
  <r>
    <s v="S1556"/>
    <s v="Student_556"/>
    <x v="4"/>
    <x v="0"/>
    <d v="2024-05-10T00:00:00"/>
    <x v="0"/>
    <n v="9200"/>
    <n v="1956"/>
    <n v="2.95"/>
    <n v="97"/>
  </r>
  <r>
    <s v="S1557"/>
    <s v="Student_557"/>
    <x v="0"/>
    <x v="0"/>
    <d v="2023-05-19T00:00:00"/>
    <x v="1"/>
    <n v="7875"/>
    <n v="6378"/>
    <n v="2.09"/>
    <n v="90"/>
  </r>
  <r>
    <s v="S1558"/>
    <s v="Student_558"/>
    <x v="6"/>
    <x v="3"/>
    <d v="2022-06-13T00:00:00"/>
    <x v="0"/>
    <n v="9704"/>
    <n v="8153"/>
    <n v="2.33"/>
    <n v="101"/>
  </r>
  <r>
    <s v="S1559"/>
    <s v="Student_559"/>
    <x v="7"/>
    <x v="2"/>
    <d v="2022-10-24T00:00:00"/>
    <x v="0"/>
    <n v="13578"/>
    <n v="8755"/>
    <n v="3.16"/>
    <n v="33"/>
  </r>
  <r>
    <s v="S1560"/>
    <s v="Student_560"/>
    <x v="6"/>
    <x v="0"/>
    <d v="2022-07-10T00:00:00"/>
    <x v="2"/>
    <n v="3192"/>
    <n v="633"/>
    <n v="2.71"/>
    <n v="86"/>
  </r>
  <r>
    <s v="S1561"/>
    <s v="Student_561"/>
    <x v="1"/>
    <x v="1"/>
    <d v="2023-08-22T00:00:00"/>
    <x v="0"/>
    <n v="7449"/>
    <n v="1118"/>
    <n v="2.88"/>
    <n v="77"/>
  </r>
  <r>
    <s v="S1562"/>
    <s v="Student_562"/>
    <x v="5"/>
    <x v="2"/>
    <d v="2023-12-06T00:00:00"/>
    <x v="0"/>
    <n v="2638"/>
    <n v="4498"/>
    <n v="3"/>
    <n v="20"/>
  </r>
  <r>
    <s v="S1563"/>
    <s v="Student_563"/>
    <x v="3"/>
    <x v="3"/>
    <d v="2022-07-10T00:00:00"/>
    <x v="1"/>
    <n v="4665"/>
    <n v="4520"/>
    <n v="3.43"/>
    <n v="81"/>
  </r>
  <r>
    <s v="S1564"/>
    <s v="Student_564"/>
    <x v="0"/>
    <x v="2"/>
    <d v="2024-01-25T00:00:00"/>
    <x v="2"/>
    <n v="6305"/>
    <n v="7832"/>
    <n v="3.16"/>
    <n v="104"/>
  </r>
  <r>
    <s v="S1565"/>
    <s v="Student_565"/>
    <x v="0"/>
    <x v="0"/>
    <d v="2022-12-24T00:00:00"/>
    <x v="0"/>
    <n v="5186"/>
    <n v="2277"/>
    <n v="2.34"/>
    <n v="3"/>
  </r>
  <r>
    <s v="S1566"/>
    <s v="Student_566"/>
    <x v="3"/>
    <x v="3"/>
    <d v="2022-07-30T00:00:00"/>
    <x v="2"/>
    <n v="11323"/>
    <n v="9086"/>
    <n v="3.11"/>
    <n v="89"/>
  </r>
  <r>
    <s v="S1567"/>
    <s v="Student_567"/>
    <x v="6"/>
    <x v="3"/>
    <d v="2022-07-13T00:00:00"/>
    <x v="0"/>
    <n v="6456"/>
    <n v="5205"/>
    <n v="3.71"/>
    <n v="15"/>
  </r>
  <r>
    <s v="S1568"/>
    <s v="Student_568"/>
    <x v="3"/>
    <x v="3"/>
    <d v="2022-09-20T00:00:00"/>
    <x v="1"/>
    <n v="3925"/>
    <n v="5671"/>
    <n v="2.15"/>
    <n v="95"/>
  </r>
  <r>
    <s v="S1569"/>
    <s v="Student_569"/>
    <x v="2"/>
    <x v="2"/>
    <d v="2023-10-04T00:00:00"/>
    <x v="0"/>
    <n v="11329"/>
    <n v="5904"/>
    <n v="2.35"/>
    <n v="35"/>
  </r>
  <r>
    <s v="S1570"/>
    <s v="Student_570"/>
    <x v="6"/>
    <x v="3"/>
    <d v="2024-03-17T00:00:00"/>
    <x v="0"/>
    <n v="5357"/>
    <n v="1523"/>
    <n v="3.96"/>
    <n v="23"/>
  </r>
  <r>
    <s v="S1571"/>
    <s v="Student_571"/>
    <x v="2"/>
    <x v="0"/>
    <d v="2023-06-11T00:00:00"/>
    <x v="1"/>
    <n v="10853"/>
    <n v="5377"/>
    <n v="3.52"/>
    <n v="12"/>
  </r>
  <r>
    <s v="S1572"/>
    <s v="Student_572"/>
    <x v="1"/>
    <x v="0"/>
    <d v="2024-03-11T00:00:00"/>
    <x v="1"/>
    <n v="3136"/>
    <n v="1799"/>
    <n v="3.99"/>
    <n v="94"/>
  </r>
  <r>
    <s v="S1573"/>
    <s v="Student_573"/>
    <x v="2"/>
    <x v="0"/>
    <d v="2024-02-01T00:00:00"/>
    <x v="0"/>
    <n v="12521"/>
    <n v="6705"/>
    <n v="2.34"/>
    <n v="105"/>
  </r>
  <r>
    <s v="S1574"/>
    <s v="Student_574"/>
    <x v="2"/>
    <x v="1"/>
    <d v="2023-06-01T00:00:00"/>
    <x v="0"/>
    <n v="8123"/>
    <n v="7824"/>
    <n v="2.29"/>
    <n v="5"/>
  </r>
  <r>
    <s v="S1575"/>
    <s v="Student_575"/>
    <x v="4"/>
    <x v="3"/>
    <d v="2023-03-22T00:00:00"/>
    <x v="0"/>
    <n v="11134"/>
    <n v="8004"/>
    <n v="2.4500000000000002"/>
    <n v="67"/>
  </r>
  <r>
    <s v="S1576"/>
    <s v="Student_576"/>
    <x v="5"/>
    <x v="3"/>
    <d v="2024-02-06T00:00:00"/>
    <x v="1"/>
    <n v="5281"/>
    <n v="602"/>
    <n v="2.7"/>
    <n v="20"/>
  </r>
  <r>
    <s v="S1577"/>
    <s v="Student_577"/>
    <x v="3"/>
    <x v="1"/>
    <d v="2023-05-05T00:00:00"/>
    <x v="0"/>
    <n v="6006"/>
    <n v="3641"/>
    <n v="3.61"/>
    <n v="28"/>
  </r>
  <r>
    <s v="S1578"/>
    <s v="Student_578"/>
    <x v="4"/>
    <x v="3"/>
    <d v="2024-02-11T00:00:00"/>
    <x v="0"/>
    <n v="12212"/>
    <n v="8831"/>
    <n v="2.0499999999999998"/>
    <n v="69"/>
  </r>
  <r>
    <s v="S1579"/>
    <s v="Student_579"/>
    <x v="4"/>
    <x v="3"/>
    <d v="2024-03-29T00:00:00"/>
    <x v="0"/>
    <n v="6847"/>
    <n v="6140"/>
    <n v="3.94"/>
    <n v="49"/>
  </r>
  <r>
    <s v="S1580"/>
    <s v="Student_580"/>
    <x v="0"/>
    <x v="0"/>
    <d v="2023-12-08T00:00:00"/>
    <x v="0"/>
    <n v="6408"/>
    <n v="6290"/>
    <n v="2.67"/>
    <n v="110"/>
  </r>
  <r>
    <s v="S1581"/>
    <s v="Student_581"/>
    <x v="0"/>
    <x v="2"/>
    <d v="2022-10-12T00:00:00"/>
    <x v="1"/>
    <n v="6458"/>
    <n v="6091"/>
    <n v="3.39"/>
    <n v="52"/>
  </r>
  <r>
    <s v="S1582"/>
    <s v="Student_582"/>
    <x v="4"/>
    <x v="1"/>
    <d v="2023-07-21T00:00:00"/>
    <x v="0"/>
    <n v="4352"/>
    <n v="2341"/>
    <n v="3.26"/>
    <n v="87"/>
  </r>
  <r>
    <s v="S1583"/>
    <s v="Student_583"/>
    <x v="0"/>
    <x v="0"/>
    <d v="2024-03-10T00:00:00"/>
    <x v="1"/>
    <n v="4096"/>
    <n v="591"/>
    <n v="2.02"/>
    <n v="49"/>
  </r>
  <r>
    <s v="S1584"/>
    <s v="Student_584"/>
    <x v="3"/>
    <x v="2"/>
    <d v="2022-10-23T00:00:00"/>
    <x v="0"/>
    <n v="3042"/>
    <n v="1972"/>
    <n v="2.2599999999999998"/>
    <n v="31"/>
  </r>
  <r>
    <s v="S1585"/>
    <s v="Student_585"/>
    <x v="6"/>
    <x v="2"/>
    <d v="2024-01-16T00:00:00"/>
    <x v="1"/>
    <n v="8295"/>
    <n v="7450"/>
    <n v="2.56"/>
    <n v="1"/>
  </r>
  <r>
    <s v="S1586"/>
    <s v="Student_586"/>
    <x v="3"/>
    <x v="3"/>
    <d v="2023-08-19T00:00:00"/>
    <x v="1"/>
    <n v="2625"/>
    <n v="8101"/>
    <n v="3.82"/>
    <n v="95"/>
  </r>
  <r>
    <s v="S1587"/>
    <s v="Student_587"/>
    <x v="2"/>
    <x v="2"/>
    <d v="2023-04-05T00:00:00"/>
    <x v="0"/>
    <n v="14579"/>
    <n v="3149"/>
    <n v="2.8"/>
    <n v="89"/>
  </r>
  <r>
    <s v="S1588"/>
    <s v="Student_588"/>
    <x v="1"/>
    <x v="3"/>
    <d v="2022-05-31T00:00:00"/>
    <x v="1"/>
    <n v="3331"/>
    <n v="1957"/>
    <n v="3.12"/>
    <n v="57"/>
  </r>
  <r>
    <s v="S1589"/>
    <s v="Student_589"/>
    <x v="2"/>
    <x v="2"/>
    <d v="2024-04-10T00:00:00"/>
    <x v="1"/>
    <n v="13756"/>
    <n v="1521"/>
    <n v="3.84"/>
    <n v="0"/>
  </r>
  <r>
    <s v="S1590"/>
    <s v="Student_590"/>
    <x v="6"/>
    <x v="2"/>
    <d v="2023-01-14T00:00:00"/>
    <x v="0"/>
    <n v="2069"/>
    <n v="9168"/>
    <n v="2.4"/>
    <n v="60"/>
  </r>
  <r>
    <s v="S1591"/>
    <s v="Student_591"/>
    <x v="3"/>
    <x v="0"/>
    <d v="2024-05-29T00:00:00"/>
    <x v="0"/>
    <n v="12736"/>
    <n v="86"/>
    <n v="3.52"/>
    <n v="30"/>
  </r>
  <r>
    <s v="S1592"/>
    <s v="Student_592"/>
    <x v="3"/>
    <x v="3"/>
    <d v="2023-12-16T00:00:00"/>
    <x v="0"/>
    <n v="9002"/>
    <n v="9521"/>
    <n v="3.31"/>
    <n v="25"/>
  </r>
  <r>
    <s v="S1593"/>
    <s v="Student_593"/>
    <x v="5"/>
    <x v="1"/>
    <d v="2023-09-14T00:00:00"/>
    <x v="2"/>
    <n v="10702"/>
    <n v="2826"/>
    <n v="3.39"/>
    <n v="6"/>
  </r>
  <r>
    <s v="S1594"/>
    <s v="Student_594"/>
    <x v="1"/>
    <x v="3"/>
    <d v="2022-09-18T00:00:00"/>
    <x v="1"/>
    <n v="13535"/>
    <n v="8752"/>
    <n v="3.17"/>
    <n v="73"/>
  </r>
  <r>
    <s v="S1595"/>
    <s v="Student_595"/>
    <x v="0"/>
    <x v="1"/>
    <d v="2022-06-28T00:00:00"/>
    <x v="0"/>
    <n v="11144"/>
    <n v="6352"/>
    <n v="2.89"/>
    <n v="98"/>
  </r>
  <r>
    <s v="S1596"/>
    <s v="Student_596"/>
    <x v="5"/>
    <x v="1"/>
    <d v="2023-04-03T00:00:00"/>
    <x v="1"/>
    <n v="9401"/>
    <n v="5071"/>
    <n v="2.8"/>
    <n v="78"/>
  </r>
  <r>
    <s v="S1597"/>
    <s v="Student_597"/>
    <x v="5"/>
    <x v="3"/>
    <d v="2023-10-28T00:00:00"/>
    <x v="2"/>
    <n v="6027"/>
    <n v="8515"/>
    <n v="2.76"/>
    <n v="50"/>
  </r>
  <r>
    <s v="S1598"/>
    <s v="Student_598"/>
    <x v="5"/>
    <x v="1"/>
    <d v="2022-06-22T00:00:00"/>
    <x v="2"/>
    <n v="14933"/>
    <n v="5194"/>
    <n v="3.8"/>
    <n v="71"/>
  </r>
  <r>
    <s v="S1599"/>
    <s v="Student_599"/>
    <x v="5"/>
    <x v="0"/>
    <d v="2022-10-14T00:00:00"/>
    <x v="0"/>
    <n v="4556"/>
    <n v="2074"/>
    <n v="3.47"/>
    <n v="13"/>
  </r>
  <r>
    <s v="S1600"/>
    <s v="Student_600"/>
    <x v="5"/>
    <x v="3"/>
    <d v="2023-12-01T00:00:00"/>
    <x v="0"/>
    <n v="6572"/>
    <n v="7509"/>
    <n v="3.43"/>
    <n v="9"/>
  </r>
  <r>
    <s v="S1601"/>
    <s v="Student_601"/>
    <x v="0"/>
    <x v="3"/>
    <d v="2023-09-15T00:00:00"/>
    <x v="0"/>
    <n v="2372"/>
    <n v="4974"/>
    <n v="2.8"/>
    <n v="51"/>
  </r>
  <r>
    <s v="S1602"/>
    <s v="Student_602"/>
    <x v="5"/>
    <x v="2"/>
    <d v="2023-07-18T00:00:00"/>
    <x v="0"/>
    <n v="10692"/>
    <n v="6679"/>
    <n v="3.85"/>
    <n v="90"/>
  </r>
  <r>
    <s v="S1603"/>
    <s v="Student_603"/>
    <x v="6"/>
    <x v="2"/>
    <d v="2024-05-20T00:00:00"/>
    <x v="0"/>
    <n v="13268"/>
    <n v="1099"/>
    <n v="3.63"/>
    <n v="105"/>
  </r>
  <r>
    <s v="S1604"/>
    <s v="Student_604"/>
    <x v="5"/>
    <x v="1"/>
    <d v="2023-12-10T00:00:00"/>
    <x v="1"/>
    <n v="13205"/>
    <n v="4398"/>
    <n v="3.87"/>
    <n v="55"/>
  </r>
  <r>
    <s v="S1605"/>
    <s v="Student_605"/>
    <x v="7"/>
    <x v="0"/>
    <d v="2022-12-10T00:00:00"/>
    <x v="1"/>
    <n v="14226"/>
    <n v="7209"/>
    <n v="2.8"/>
    <n v="77"/>
  </r>
  <r>
    <s v="S1606"/>
    <s v="Student_606"/>
    <x v="2"/>
    <x v="1"/>
    <d v="2023-03-08T00:00:00"/>
    <x v="0"/>
    <n v="8513"/>
    <n v="1900"/>
    <n v="2.38"/>
    <n v="32"/>
  </r>
  <r>
    <s v="S1607"/>
    <s v="Student_607"/>
    <x v="6"/>
    <x v="0"/>
    <d v="2023-03-28T00:00:00"/>
    <x v="0"/>
    <n v="11839"/>
    <n v="2074"/>
    <n v="2.94"/>
    <n v="9"/>
  </r>
  <r>
    <s v="S1608"/>
    <s v="Student_608"/>
    <x v="2"/>
    <x v="3"/>
    <d v="2023-06-28T00:00:00"/>
    <x v="0"/>
    <n v="11789"/>
    <n v="2842"/>
    <n v="2.0499999999999998"/>
    <n v="103"/>
  </r>
  <r>
    <s v="S1609"/>
    <s v="Student_609"/>
    <x v="6"/>
    <x v="1"/>
    <d v="2024-05-23T00:00:00"/>
    <x v="0"/>
    <n v="8777"/>
    <n v="5534"/>
    <n v="3.92"/>
    <n v="44"/>
  </r>
  <r>
    <s v="S1610"/>
    <s v="Student_610"/>
    <x v="6"/>
    <x v="3"/>
    <d v="2023-04-08T00:00:00"/>
    <x v="2"/>
    <n v="14001"/>
    <n v="1920"/>
    <n v="2.66"/>
    <n v="83"/>
  </r>
  <r>
    <s v="S1611"/>
    <s v="Student_611"/>
    <x v="5"/>
    <x v="0"/>
    <d v="2022-11-30T00:00:00"/>
    <x v="2"/>
    <n v="10096"/>
    <n v="7573"/>
    <n v="2.58"/>
    <n v="99"/>
  </r>
  <r>
    <s v="S1612"/>
    <s v="Student_612"/>
    <x v="2"/>
    <x v="0"/>
    <d v="2023-11-07T00:00:00"/>
    <x v="0"/>
    <n v="12350"/>
    <n v="9222"/>
    <n v="2.86"/>
    <n v="31"/>
  </r>
  <r>
    <s v="S1613"/>
    <s v="Student_613"/>
    <x v="6"/>
    <x v="1"/>
    <d v="2024-03-11T00:00:00"/>
    <x v="0"/>
    <n v="7322"/>
    <n v="1136"/>
    <n v="2.16"/>
    <n v="38"/>
  </r>
  <r>
    <s v="S1614"/>
    <s v="Student_614"/>
    <x v="4"/>
    <x v="2"/>
    <d v="2024-04-12T00:00:00"/>
    <x v="0"/>
    <n v="5312"/>
    <n v="8824"/>
    <n v="2.78"/>
    <n v="25"/>
  </r>
  <r>
    <s v="S1615"/>
    <s v="Student_615"/>
    <x v="2"/>
    <x v="3"/>
    <d v="2024-01-02T00:00:00"/>
    <x v="0"/>
    <n v="6373"/>
    <n v="5830"/>
    <n v="3.33"/>
    <n v="54"/>
  </r>
  <r>
    <s v="S1616"/>
    <s v="Student_616"/>
    <x v="7"/>
    <x v="2"/>
    <d v="2023-09-15T00:00:00"/>
    <x v="0"/>
    <n v="4233"/>
    <n v="3690"/>
    <n v="2.95"/>
    <n v="25"/>
  </r>
  <r>
    <s v="S1617"/>
    <s v="Student_617"/>
    <x v="0"/>
    <x v="3"/>
    <d v="2023-05-26T00:00:00"/>
    <x v="1"/>
    <n v="13229"/>
    <n v="4756"/>
    <n v="3.6"/>
    <n v="93"/>
  </r>
  <r>
    <s v="S1618"/>
    <s v="Student_618"/>
    <x v="7"/>
    <x v="1"/>
    <d v="2024-02-23T00:00:00"/>
    <x v="0"/>
    <n v="3758"/>
    <n v="7268"/>
    <n v="2.16"/>
    <n v="57"/>
  </r>
  <r>
    <s v="S1619"/>
    <s v="Student_619"/>
    <x v="2"/>
    <x v="0"/>
    <d v="2022-04-18T00:00:00"/>
    <x v="1"/>
    <n v="12721"/>
    <n v="2480"/>
    <n v="3.64"/>
    <n v="7"/>
  </r>
  <r>
    <s v="S1620"/>
    <s v="Student_620"/>
    <x v="7"/>
    <x v="1"/>
    <d v="2023-07-15T00:00:00"/>
    <x v="0"/>
    <n v="4337"/>
    <n v="3817"/>
    <n v="3.46"/>
    <n v="45"/>
  </r>
  <r>
    <s v="S1621"/>
    <s v="Student_621"/>
    <x v="3"/>
    <x v="0"/>
    <d v="2023-03-21T00:00:00"/>
    <x v="0"/>
    <n v="10462"/>
    <n v="5148"/>
    <n v="3.84"/>
    <n v="100"/>
  </r>
  <r>
    <s v="S1622"/>
    <s v="Student_622"/>
    <x v="7"/>
    <x v="0"/>
    <d v="2022-04-06T00:00:00"/>
    <x v="0"/>
    <n v="3395"/>
    <n v="776"/>
    <n v="3.15"/>
    <n v="111"/>
  </r>
  <r>
    <s v="S1623"/>
    <s v="Student_623"/>
    <x v="2"/>
    <x v="0"/>
    <d v="2023-11-23T00:00:00"/>
    <x v="1"/>
    <n v="4517"/>
    <n v="4565"/>
    <n v="2.2999999999999998"/>
    <n v="10"/>
  </r>
  <r>
    <s v="S1624"/>
    <s v="Student_624"/>
    <x v="5"/>
    <x v="1"/>
    <d v="2024-06-15T00:00:00"/>
    <x v="0"/>
    <n v="13029"/>
    <n v="8730"/>
    <n v="3.5"/>
    <n v="38"/>
  </r>
  <r>
    <s v="S1625"/>
    <s v="Student_625"/>
    <x v="4"/>
    <x v="3"/>
    <d v="2023-05-06T00:00:00"/>
    <x v="1"/>
    <n v="10361"/>
    <n v="8648"/>
    <n v="2.52"/>
    <n v="19"/>
  </r>
  <r>
    <s v="S1626"/>
    <s v="Student_626"/>
    <x v="6"/>
    <x v="2"/>
    <d v="2023-06-24T00:00:00"/>
    <x v="0"/>
    <n v="9360"/>
    <n v="9308"/>
    <n v="2.3199999999999998"/>
    <n v="114"/>
  </r>
  <r>
    <s v="S1627"/>
    <s v="Student_627"/>
    <x v="4"/>
    <x v="2"/>
    <d v="2023-08-24T00:00:00"/>
    <x v="1"/>
    <n v="8250"/>
    <n v="77"/>
    <n v="3.47"/>
    <n v="98"/>
  </r>
  <r>
    <s v="S1628"/>
    <s v="Student_628"/>
    <x v="4"/>
    <x v="1"/>
    <d v="2023-04-30T00:00:00"/>
    <x v="0"/>
    <n v="6986"/>
    <n v="1773"/>
    <n v="3.12"/>
    <n v="106"/>
  </r>
  <r>
    <s v="S1629"/>
    <s v="Student_629"/>
    <x v="5"/>
    <x v="1"/>
    <d v="2023-01-01T00:00:00"/>
    <x v="1"/>
    <n v="14012"/>
    <n v="7567"/>
    <n v="2.29"/>
    <n v="86"/>
  </r>
  <r>
    <s v="S1630"/>
    <s v="Student_630"/>
    <x v="5"/>
    <x v="0"/>
    <d v="2023-02-22T00:00:00"/>
    <x v="0"/>
    <n v="6769"/>
    <n v="2409"/>
    <n v="2.2999999999999998"/>
    <n v="57"/>
  </r>
  <r>
    <s v="S1631"/>
    <s v="Student_631"/>
    <x v="1"/>
    <x v="0"/>
    <d v="2024-06-10T00:00:00"/>
    <x v="0"/>
    <n v="3621"/>
    <n v="3198"/>
    <n v="3.45"/>
    <n v="16"/>
  </r>
  <r>
    <s v="S1632"/>
    <s v="Student_632"/>
    <x v="6"/>
    <x v="2"/>
    <d v="2022-05-20T00:00:00"/>
    <x v="2"/>
    <n v="14499"/>
    <n v="2164"/>
    <n v="2.4"/>
    <n v="21"/>
  </r>
  <r>
    <s v="S1633"/>
    <s v="Student_633"/>
    <x v="1"/>
    <x v="3"/>
    <d v="2023-06-19T00:00:00"/>
    <x v="0"/>
    <n v="4859"/>
    <n v="250"/>
    <n v="3.26"/>
    <n v="99"/>
  </r>
  <r>
    <s v="S1634"/>
    <s v="Student_634"/>
    <x v="4"/>
    <x v="0"/>
    <d v="2022-09-23T00:00:00"/>
    <x v="1"/>
    <n v="3080"/>
    <n v="9821"/>
    <n v="2.33"/>
    <n v="94"/>
  </r>
  <r>
    <s v="S1635"/>
    <s v="Student_635"/>
    <x v="6"/>
    <x v="2"/>
    <d v="2023-01-07T00:00:00"/>
    <x v="1"/>
    <n v="10910"/>
    <n v="3649"/>
    <n v="3.02"/>
    <n v="70"/>
  </r>
  <r>
    <s v="S1636"/>
    <s v="Student_636"/>
    <x v="4"/>
    <x v="0"/>
    <d v="2022-11-29T00:00:00"/>
    <x v="0"/>
    <n v="12516"/>
    <n v="1881"/>
    <n v="3.86"/>
    <n v="98"/>
  </r>
  <r>
    <s v="S1637"/>
    <s v="Student_637"/>
    <x v="4"/>
    <x v="2"/>
    <d v="2023-10-25T00:00:00"/>
    <x v="0"/>
    <n v="3587"/>
    <n v="9014"/>
    <n v="2.34"/>
    <n v="57"/>
  </r>
  <r>
    <s v="S1638"/>
    <s v="Student_638"/>
    <x v="6"/>
    <x v="3"/>
    <d v="2024-02-20T00:00:00"/>
    <x v="1"/>
    <n v="13307"/>
    <n v="66"/>
    <n v="2.4900000000000002"/>
    <n v="99"/>
  </r>
  <r>
    <s v="S1639"/>
    <s v="Student_639"/>
    <x v="5"/>
    <x v="1"/>
    <d v="2022-12-25T00:00:00"/>
    <x v="1"/>
    <n v="4132"/>
    <n v="6404"/>
    <n v="2.63"/>
    <n v="114"/>
  </r>
  <r>
    <s v="S1640"/>
    <s v="Student_640"/>
    <x v="6"/>
    <x v="1"/>
    <d v="2022-05-12T00:00:00"/>
    <x v="0"/>
    <n v="5391"/>
    <n v="7710"/>
    <n v="3.61"/>
    <n v="37"/>
  </r>
  <r>
    <s v="S1641"/>
    <s v="Student_641"/>
    <x v="7"/>
    <x v="1"/>
    <d v="2022-10-01T00:00:00"/>
    <x v="1"/>
    <n v="4790"/>
    <n v="5633"/>
    <n v="2.11"/>
    <n v="52"/>
  </r>
  <r>
    <s v="S1642"/>
    <s v="Student_642"/>
    <x v="5"/>
    <x v="3"/>
    <d v="2022-12-09T00:00:00"/>
    <x v="0"/>
    <n v="13302"/>
    <n v="9211"/>
    <n v="2.5"/>
    <n v="98"/>
  </r>
  <r>
    <s v="S1643"/>
    <s v="Student_643"/>
    <x v="6"/>
    <x v="0"/>
    <d v="2024-05-23T00:00:00"/>
    <x v="0"/>
    <n v="9424"/>
    <n v="2947"/>
    <n v="2.5"/>
    <n v="86"/>
  </r>
  <r>
    <s v="S1644"/>
    <s v="Student_644"/>
    <x v="0"/>
    <x v="2"/>
    <d v="2023-03-07T00:00:00"/>
    <x v="0"/>
    <n v="13660"/>
    <n v="1268"/>
    <n v="3.06"/>
    <n v="98"/>
  </r>
  <r>
    <s v="S1645"/>
    <s v="Student_645"/>
    <x v="1"/>
    <x v="1"/>
    <d v="2023-04-22T00:00:00"/>
    <x v="0"/>
    <n v="2789"/>
    <n v="469"/>
    <n v="3.93"/>
    <n v="22"/>
  </r>
  <r>
    <s v="S1646"/>
    <s v="Student_646"/>
    <x v="6"/>
    <x v="3"/>
    <d v="2022-06-06T00:00:00"/>
    <x v="1"/>
    <n v="14573"/>
    <n v="2083"/>
    <n v="2.67"/>
    <n v="115"/>
  </r>
  <r>
    <s v="S1647"/>
    <s v="Student_647"/>
    <x v="2"/>
    <x v="2"/>
    <d v="2022-03-05T00:00:00"/>
    <x v="0"/>
    <n v="4580"/>
    <n v="2043"/>
    <n v="2.02"/>
    <n v="100"/>
  </r>
  <r>
    <s v="S1648"/>
    <s v="Student_648"/>
    <x v="6"/>
    <x v="0"/>
    <d v="2022-06-28T00:00:00"/>
    <x v="0"/>
    <n v="8254"/>
    <n v="4272"/>
    <n v="2.2599999999999998"/>
    <n v="5"/>
  </r>
  <r>
    <s v="S1649"/>
    <s v="Student_649"/>
    <x v="4"/>
    <x v="1"/>
    <d v="2023-01-12T00:00:00"/>
    <x v="2"/>
    <n v="5234"/>
    <n v="134"/>
    <n v="3.59"/>
    <n v="100"/>
  </r>
  <r>
    <s v="S1650"/>
    <s v="Student_650"/>
    <x v="3"/>
    <x v="2"/>
    <d v="2022-12-21T00:00:00"/>
    <x v="0"/>
    <n v="5237"/>
    <n v="5339"/>
    <n v="3.07"/>
    <n v="65"/>
  </r>
  <r>
    <s v="S1651"/>
    <s v="Student_651"/>
    <x v="6"/>
    <x v="3"/>
    <d v="2022-09-14T00:00:00"/>
    <x v="1"/>
    <n v="6803"/>
    <n v="5852"/>
    <n v="2.89"/>
    <n v="35"/>
  </r>
  <r>
    <s v="S1652"/>
    <s v="Student_652"/>
    <x v="1"/>
    <x v="1"/>
    <d v="2022-01-02T00:00:00"/>
    <x v="0"/>
    <n v="3355"/>
    <n v="1493"/>
    <n v="3.49"/>
    <n v="102"/>
  </r>
  <r>
    <s v="S1653"/>
    <s v="Student_653"/>
    <x v="6"/>
    <x v="1"/>
    <d v="2022-12-28T00:00:00"/>
    <x v="1"/>
    <n v="13586"/>
    <n v="6814"/>
    <n v="2.67"/>
    <n v="118"/>
  </r>
  <r>
    <s v="S1654"/>
    <s v="Student_654"/>
    <x v="7"/>
    <x v="2"/>
    <d v="2023-07-27T00:00:00"/>
    <x v="0"/>
    <n v="7191"/>
    <n v="5791"/>
    <n v="2.06"/>
    <n v="10"/>
  </r>
  <r>
    <s v="S1655"/>
    <s v="Student_655"/>
    <x v="5"/>
    <x v="3"/>
    <d v="2023-01-10T00:00:00"/>
    <x v="1"/>
    <n v="2088"/>
    <n v="9067"/>
    <n v="2.82"/>
    <n v="48"/>
  </r>
  <r>
    <s v="S1656"/>
    <s v="Student_656"/>
    <x v="1"/>
    <x v="2"/>
    <d v="2024-05-19T00:00:00"/>
    <x v="0"/>
    <n v="8068"/>
    <n v="5741"/>
    <n v="3.01"/>
    <n v="13"/>
  </r>
  <r>
    <s v="S1657"/>
    <s v="Student_657"/>
    <x v="1"/>
    <x v="0"/>
    <d v="2023-10-06T00:00:00"/>
    <x v="0"/>
    <n v="9351"/>
    <n v="3044"/>
    <n v="2.15"/>
    <n v="0"/>
  </r>
  <r>
    <s v="S1658"/>
    <s v="Student_658"/>
    <x v="1"/>
    <x v="1"/>
    <d v="2022-02-15T00:00:00"/>
    <x v="0"/>
    <n v="13082"/>
    <n v="4263"/>
    <n v="2.12"/>
    <n v="80"/>
  </r>
  <r>
    <s v="S1659"/>
    <s v="Student_659"/>
    <x v="7"/>
    <x v="3"/>
    <d v="2022-03-30T00:00:00"/>
    <x v="2"/>
    <n v="7721"/>
    <n v="5545"/>
    <n v="2.89"/>
    <n v="18"/>
  </r>
  <r>
    <s v="S1660"/>
    <s v="Student_660"/>
    <x v="7"/>
    <x v="3"/>
    <d v="2023-05-27T00:00:00"/>
    <x v="1"/>
    <n v="10644"/>
    <n v="3148"/>
    <n v="3.04"/>
    <n v="34"/>
  </r>
  <r>
    <s v="S1661"/>
    <s v="Student_661"/>
    <x v="2"/>
    <x v="1"/>
    <d v="2023-09-30T00:00:00"/>
    <x v="0"/>
    <n v="10752"/>
    <n v="6829"/>
    <n v="2.9"/>
    <n v="67"/>
  </r>
  <r>
    <s v="S1662"/>
    <s v="Student_662"/>
    <x v="1"/>
    <x v="0"/>
    <d v="2023-09-21T00:00:00"/>
    <x v="1"/>
    <n v="3252"/>
    <n v="5292"/>
    <n v="2.66"/>
    <n v="80"/>
  </r>
  <r>
    <s v="S1663"/>
    <s v="Student_663"/>
    <x v="1"/>
    <x v="3"/>
    <d v="2022-05-31T00:00:00"/>
    <x v="0"/>
    <n v="11497"/>
    <n v="273"/>
    <n v="2.9"/>
    <n v="47"/>
  </r>
  <r>
    <s v="S1664"/>
    <s v="Student_664"/>
    <x v="7"/>
    <x v="0"/>
    <d v="2023-07-31T00:00:00"/>
    <x v="0"/>
    <n v="7089"/>
    <n v="6857"/>
    <n v="3.75"/>
    <n v="113"/>
  </r>
  <r>
    <s v="S1665"/>
    <s v="Student_665"/>
    <x v="1"/>
    <x v="1"/>
    <d v="2023-02-02T00:00:00"/>
    <x v="1"/>
    <n v="5893"/>
    <n v="55"/>
    <n v="3.15"/>
    <n v="8"/>
  </r>
  <r>
    <s v="S1666"/>
    <s v="Student_666"/>
    <x v="4"/>
    <x v="0"/>
    <d v="2022-07-11T00:00:00"/>
    <x v="0"/>
    <n v="4330"/>
    <n v="6146"/>
    <n v="3.95"/>
    <n v="81"/>
  </r>
  <r>
    <s v="S1667"/>
    <s v="Student_667"/>
    <x v="3"/>
    <x v="2"/>
    <d v="2023-09-26T00:00:00"/>
    <x v="0"/>
    <n v="3810"/>
    <n v="5081"/>
    <n v="3.16"/>
    <n v="66"/>
  </r>
  <r>
    <s v="S1668"/>
    <s v="Student_668"/>
    <x v="3"/>
    <x v="1"/>
    <d v="2022-10-22T00:00:00"/>
    <x v="1"/>
    <n v="3315"/>
    <n v="3738"/>
    <n v="3.26"/>
    <n v="117"/>
  </r>
  <r>
    <s v="S1669"/>
    <s v="Student_669"/>
    <x v="0"/>
    <x v="2"/>
    <d v="2022-02-08T00:00:00"/>
    <x v="1"/>
    <n v="9949"/>
    <n v="1090"/>
    <n v="3.17"/>
    <n v="54"/>
  </r>
  <r>
    <s v="S1670"/>
    <s v="Student_670"/>
    <x v="3"/>
    <x v="0"/>
    <d v="2023-10-13T00:00:00"/>
    <x v="0"/>
    <n v="2894"/>
    <n v="8868"/>
    <n v="3.96"/>
    <n v="30"/>
  </r>
  <r>
    <s v="S1671"/>
    <s v="Student_671"/>
    <x v="2"/>
    <x v="1"/>
    <d v="2023-05-25T00:00:00"/>
    <x v="2"/>
    <n v="4013"/>
    <n v="4029"/>
    <n v="3.59"/>
    <n v="6"/>
  </r>
  <r>
    <s v="S1672"/>
    <s v="Student_672"/>
    <x v="2"/>
    <x v="2"/>
    <d v="2022-03-20T00:00:00"/>
    <x v="1"/>
    <n v="5273"/>
    <n v="9237"/>
    <n v="2.59"/>
    <n v="95"/>
  </r>
  <r>
    <s v="S1673"/>
    <s v="Student_673"/>
    <x v="6"/>
    <x v="1"/>
    <d v="2023-09-21T00:00:00"/>
    <x v="0"/>
    <n v="10298"/>
    <n v="1382"/>
    <n v="2.67"/>
    <n v="88"/>
  </r>
  <r>
    <s v="S1674"/>
    <s v="Student_674"/>
    <x v="5"/>
    <x v="0"/>
    <d v="2022-02-07T00:00:00"/>
    <x v="0"/>
    <n v="9592"/>
    <n v="944"/>
    <n v="2.1"/>
    <n v="71"/>
  </r>
  <r>
    <s v="S1675"/>
    <s v="Student_675"/>
    <x v="5"/>
    <x v="0"/>
    <d v="2022-09-13T00:00:00"/>
    <x v="0"/>
    <n v="12383"/>
    <n v="6864"/>
    <n v="2.78"/>
    <n v="38"/>
  </r>
  <r>
    <s v="S1676"/>
    <s v="Student_676"/>
    <x v="3"/>
    <x v="3"/>
    <d v="2022-08-10T00:00:00"/>
    <x v="0"/>
    <n v="10703"/>
    <n v="1138"/>
    <n v="3.49"/>
    <n v="107"/>
  </r>
  <r>
    <s v="S1677"/>
    <s v="Student_677"/>
    <x v="5"/>
    <x v="0"/>
    <d v="2023-03-05T00:00:00"/>
    <x v="0"/>
    <n v="12060"/>
    <n v="6306"/>
    <n v="3.77"/>
    <n v="48"/>
  </r>
  <r>
    <s v="S1678"/>
    <s v="Student_678"/>
    <x v="7"/>
    <x v="3"/>
    <d v="2024-06-17T00:00:00"/>
    <x v="0"/>
    <n v="5192"/>
    <n v="7911"/>
    <n v="2.4700000000000002"/>
    <n v="88"/>
  </r>
  <r>
    <s v="S1679"/>
    <s v="Student_679"/>
    <x v="4"/>
    <x v="2"/>
    <d v="2022-03-16T00:00:00"/>
    <x v="0"/>
    <n v="3356"/>
    <n v="4096"/>
    <n v="2.74"/>
    <n v="98"/>
  </r>
  <r>
    <s v="S1680"/>
    <s v="Student_680"/>
    <x v="1"/>
    <x v="2"/>
    <d v="2023-03-17T00:00:00"/>
    <x v="1"/>
    <n v="6141"/>
    <n v="1714"/>
    <n v="2.58"/>
    <n v="100"/>
  </r>
  <r>
    <s v="S1681"/>
    <s v="Student_681"/>
    <x v="0"/>
    <x v="1"/>
    <d v="2024-04-07T00:00:00"/>
    <x v="0"/>
    <n v="5110"/>
    <n v="1350"/>
    <n v="3.06"/>
    <n v="77"/>
  </r>
  <r>
    <s v="S1682"/>
    <s v="Student_682"/>
    <x v="4"/>
    <x v="1"/>
    <d v="2024-02-18T00:00:00"/>
    <x v="0"/>
    <n v="10080"/>
    <n v="4930"/>
    <n v="3.17"/>
    <n v="73"/>
  </r>
  <r>
    <s v="S1683"/>
    <s v="Student_683"/>
    <x v="1"/>
    <x v="1"/>
    <d v="2022-02-04T00:00:00"/>
    <x v="0"/>
    <n v="7513"/>
    <n v="1653"/>
    <n v="3.05"/>
    <n v="73"/>
  </r>
  <r>
    <s v="S1684"/>
    <s v="Student_684"/>
    <x v="4"/>
    <x v="1"/>
    <d v="2023-12-25T00:00:00"/>
    <x v="0"/>
    <n v="8227"/>
    <n v="4734"/>
    <n v="3.1"/>
    <n v="50"/>
  </r>
  <r>
    <s v="S1685"/>
    <s v="Student_685"/>
    <x v="6"/>
    <x v="0"/>
    <d v="2023-12-25T00:00:00"/>
    <x v="0"/>
    <n v="13129"/>
    <n v="7800"/>
    <n v="3.5"/>
    <n v="116"/>
  </r>
  <r>
    <s v="S1686"/>
    <s v="Student_686"/>
    <x v="4"/>
    <x v="1"/>
    <d v="2022-12-10T00:00:00"/>
    <x v="2"/>
    <n v="10408"/>
    <n v="1245"/>
    <n v="2.78"/>
    <n v="72"/>
  </r>
  <r>
    <s v="S1687"/>
    <s v="Student_687"/>
    <x v="4"/>
    <x v="0"/>
    <d v="2023-10-17T00:00:00"/>
    <x v="1"/>
    <n v="7270"/>
    <n v="4035"/>
    <n v="2.2000000000000002"/>
    <n v="10"/>
  </r>
  <r>
    <s v="S1688"/>
    <s v="Student_688"/>
    <x v="5"/>
    <x v="1"/>
    <d v="2022-03-28T00:00:00"/>
    <x v="0"/>
    <n v="2730"/>
    <n v="6097"/>
    <n v="2.09"/>
    <n v="70"/>
  </r>
  <r>
    <s v="S1689"/>
    <s v="Student_689"/>
    <x v="4"/>
    <x v="1"/>
    <d v="2022-06-03T00:00:00"/>
    <x v="1"/>
    <n v="11096"/>
    <n v="3961"/>
    <n v="3.9"/>
    <n v="48"/>
  </r>
  <r>
    <s v="S1690"/>
    <s v="Student_690"/>
    <x v="5"/>
    <x v="1"/>
    <d v="2024-03-11T00:00:00"/>
    <x v="1"/>
    <n v="14406"/>
    <n v="3386"/>
    <n v="3.04"/>
    <n v="109"/>
  </r>
  <r>
    <s v="S1691"/>
    <s v="Student_691"/>
    <x v="1"/>
    <x v="2"/>
    <d v="2023-11-21T00:00:00"/>
    <x v="1"/>
    <n v="11296"/>
    <n v="6755"/>
    <n v="2.86"/>
    <n v="112"/>
  </r>
  <r>
    <s v="S1692"/>
    <s v="Student_692"/>
    <x v="3"/>
    <x v="1"/>
    <d v="2023-10-21T00:00:00"/>
    <x v="2"/>
    <n v="12851"/>
    <n v="8600"/>
    <n v="3.36"/>
    <n v="15"/>
  </r>
  <r>
    <s v="S1693"/>
    <s v="Student_693"/>
    <x v="5"/>
    <x v="2"/>
    <d v="2023-07-27T00:00:00"/>
    <x v="1"/>
    <n v="6804"/>
    <n v="4521"/>
    <n v="3.77"/>
    <n v="2"/>
  </r>
  <r>
    <s v="S1694"/>
    <s v="Student_694"/>
    <x v="3"/>
    <x v="3"/>
    <d v="2022-03-17T00:00:00"/>
    <x v="0"/>
    <n v="3504"/>
    <n v="7053"/>
    <n v="2.31"/>
    <n v="101"/>
  </r>
  <r>
    <s v="S1695"/>
    <s v="Student_695"/>
    <x v="6"/>
    <x v="2"/>
    <d v="2022-11-09T00:00:00"/>
    <x v="1"/>
    <n v="13244"/>
    <n v="5499"/>
    <n v="2.0299999999999998"/>
    <n v="44"/>
  </r>
  <r>
    <s v="S1696"/>
    <s v="Student_696"/>
    <x v="0"/>
    <x v="1"/>
    <d v="2022-12-02T00:00:00"/>
    <x v="1"/>
    <n v="14717"/>
    <n v="290"/>
    <n v="3.78"/>
    <n v="97"/>
  </r>
  <r>
    <s v="S1697"/>
    <s v="Student_697"/>
    <x v="7"/>
    <x v="1"/>
    <d v="2023-11-14T00:00:00"/>
    <x v="0"/>
    <n v="9722"/>
    <n v="7356"/>
    <n v="2.5"/>
    <n v="53"/>
  </r>
  <r>
    <s v="S1698"/>
    <s v="Student_698"/>
    <x v="4"/>
    <x v="0"/>
    <d v="2024-02-08T00:00:00"/>
    <x v="0"/>
    <n v="12801"/>
    <n v="8270"/>
    <n v="2.58"/>
    <n v="57"/>
  </r>
  <r>
    <s v="S1699"/>
    <s v="Student_699"/>
    <x v="0"/>
    <x v="1"/>
    <d v="2022-07-03T00:00:00"/>
    <x v="0"/>
    <n v="3650"/>
    <n v="137"/>
    <n v="2.64"/>
    <n v="4"/>
  </r>
  <r>
    <s v="S1700"/>
    <s v="Student_700"/>
    <x v="7"/>
    <x v="2"/>
    <d v="2023-06-01T00:00:00"/>
    <x v="2"/>
    <n v="8042"/>
    <n v="5884"/>
    <n v="3.91"/>
    <n v="37"/>
  </r>
  <r>
    <s v="S1701"/>
    <s v="Student_701"/>
    <x v="3"/>
    <x v="0"/>
    <d v="2022-03-16T00:00:00"/>
    <x v="1"/>
    <n v="4253"/>
    <n v="7291"/>
    <n v="3.66"/>
    <n v="113"/>
  </r>
  <r>
    <s v="S1702"/>
    <s v="Student_702"/>
    <x v="5"/>
    <x v="0"/>
    <d v="2023-10-13T00:00:00"/>
    <x v="0"/>
    <n v="7568"/>
    <n v="6300"/>
    <n v="3.11"/>
    <n v="25"/>
  </r>
  <r>
    <s v="S1703"/>
    <s v="Student_703"/>
    <x v="5"/>
    <x v="1"/>
    <d v="2023-01-18T00:00:00"/>
    <x v="0"/>
    <n v="12595"/>
    <n v="5062"/>
    <n v="2.6"/>
    <n v="66"/>
  </r>
  <r>
    <s v="S1704"/>
    <s v="Student_704"/>
    <x v="5"/>
    <x v="3"/>
    <d v="2023-08-28T00:00:00"/>
    <x v="0"/>
    <n v="13552"/>
    <n v="9582"/>
    <n v="2.4300000000000002"/>
    <n v="10"/>
  </r>
  <r>
    <s v="S1705"/>
    <s v="Student_705"/>
    <x v="3"/>
    <x v="3"/>
    <d v="2023-09-15T00:00:00"/>
    <x v="0"/>
    <n v="12316"/>
    <n v="5027"/>
    <n v="2.77"/>
    <n v="23"/>
  </r>
  <r>
    <s v="S1706"/>
    <s v="Student_706"/>
    <x v="4"/>
    <x v="2"/>
    <d v="2023-05-04T00:00:00"/>
    <x v="0"/>
    <n v="13723"/>
    <n v="8461"/>
    <n v="2.46"/>
    <n v="58"/>
  </r>
  <r>
    <s v="S1707"/>
    <s v="Student_707"/>
    <x v="0"/>
    <x v="0"/>
    <d v="2022-12-26T00:00:00"/>
    <x v="0"/>
    <n v="7398"/>
    <n v="5789"/>
    <n v="3.81"/>
    <n v="90"/>
  </r>
  <r>
    <s v="S1708"/>
    <s v="Student_708"/>
    <x v="6"/>
    <x v="2"/>
    <d v="2023-12-01T00:00:00"/>
    <x v="1"/>
    <n v="11190"/>
    <n v="33"/>
    <n v="2.81"/>
    <n v="79"/>
  </r>
  <r>
    <s v="S1709"/>
    <s v="Student_709"/>
    <x v="7"/>
    <x v="1"/>
    <d v="2022-03-12T00:00:00"/>
    <x v="1"/>
    <n v="11686"/>
    <n v="869"/>
    <n v="3.04"/>
    <n v="25"/>
  </r>
  <r>
    <s v="S1710"/>
    <s v="Student_710"/>
    <x v="4"/>
    <x v="2"/>
    <d v="2023-12-13T00:00:00"/>
    <x v="0"/>
    <n v="10158"/>
    <n v="9319"/>
    <n v="3"/>
    <n v="19"/>
  </r>
  <r>
    <s v="S1711"/>
    <s v="Student_711"/>
    <x v="3"/>
    <x v="0"/>
    <d v="2022-03-13T00:00:00"/>
    <x v="2"/>
    <n v="3088"/>
    <n v="2439"/>
    <n v="2.4700000000000002"/>
    <n v="113"/>
  </r>
  <r>
    <s v="S1712"/>
    <s v="Student_712"/>
    <x v="0"/>
    <x v="1"/>
    <d v="2023-08-15T00:00:00"/>
    <x v="0"/>
    <n v="2510"/>
    <n v="8919"/>
    <n v="3.72"/>
    <n v="98"/>
  </r>
  <r>
    <s v="S1713"/>
    <s v="Student_713"/>
    <x v="6"/>
    <x v="2"/>
    <d v="2022-12-26T00:00:00"/>
    <x v="2"/>
    <n v="2925"/>
    <n v="3209"/>
    <n v="2.88"/>
    <n v="59"/>
  </r>
  <r>
    <s v="S1714"/>
    <s v="Student_714"/>
    <x v="4"/>
    <x v="0"/>
    <d v="2022-02-07T00:00:00"/>
    <x v="0"/>
    <n v="10388"/>
    <n v="2667"/>
    <n v="3.62"/>
    <n v="35"/>
  </r>
  <r>
    <s v="S1715"/>
    <s v="Student_715"/>
    <x v="1"/>
    <x v="3"/>
    <d v="2022-11-15T00:00:00"/>
    <x v="1"/>
    <n v="7318"/>
    <n v="8381"/>
    <n v="2.86"/>
    <n v="88"/>
  </r>
  <r>
    <s v="S1716"/>
    <s v="Student_716"/>
    <x v="5"/>
    <x v="2"/>
    <d v="2023-09-26T00:00:00"/>
    <x v="1"/>
    <n v="9113"/>
    <n v="5810"/>
    <n v="3.84"/>
    <n v="86"/>
  </r>
  <r>
    <s v="S1717"/>
    <s v="Student_717"/>
    <x v="5"/>
    <x v="3"/>
    <d v="2022-04-01T00:00:00"/>
    <x v="0"/>
    <n v="6712"/>
    <n v="1250"/>
    <n v="2.1800000000000002"/>
    <n v="10"/>
  </r>
  <r>
    <s v="S1718"/>
    <s v="Student_718"/>
    <x v="7"/>
    <x v="3"/>
    <d v="2023-09-11T00:00:00"/>
    <x v="0"/>
    <n v="3350"/>
    <n v="107"/>
    <n v="2.92"/>
    <n v="109"/>
  </r>
  <r>
    <s v="S1719"/>
    <s v="Student_719"/>
    <x v="5"/>
    <x v="2"/>
    <d v="2022-12-11T00:00:00"/>
    <x v="1"/>
    <n v="2209"/>
    <n v="2392"/>
    <n v="3.49"/>
    <n v="66"/>
  </r>
  <r>
    <s v="S1720"/>
    <s v="Student_720"/>
    <x v="4"/>
    <x v="2"/>
    <d v="2022-09-24T00:00:00"/>
    <x v="0"/>
    <n v="13928"/>
    <n v="6933"/>
    <n v="3.37"/>
    <n v="64"/>
  </r>
  <r>
    <s v="S1721"/>
    <s v="Student_721"/>
    <x v="0"/>
    <x v="2"/>
    <d v="2023-10-28T00:00:00"/>
    <x v="0"/>
    <n v="9516"/>
    <n v="729"/>
    <n v="3.16"/>
    <n v="96"/>
  </r>
  <r>
    <s v="S1722"/>
    <s v="Student_722"/>
    <x v="5"/>
    <x v="3"/>
    <d v="2022-01-30T00:00:00"/>
    <x v="0"/>
    <n v="5145"/>
    <n v="6014"/>
    <n v="2.98"/>
    <n v="32"/>
  </r>
  <r>
    <s v="S1723"/>
    <s v="Student_723"/>
    <x v="4"/>
    <x v="0"/>
    <d v="2022-07-13T00:00:00"/>
    <x v="1"/>
    <n v="6799"/>
    <n v="1246"/>
    <n v="3.07"/>
    <n v="45"/>
  </r>
  <r>
    <s v="S1724"/>
    <s v="Student_724"/>
    <x v="6"/>
    <x v="1"/>
    <d v="2023-01-30T00:00:00"/>
    <x v="0"/>
    <n v="7388"/>
    <n v="9272"/>
    <n v="3.7"/>
    <n v="118"/>
  </r>
  <r>
    <s v="S1725"/>
    <s v="Student_725"/>
    <x v="0"/>
    <x v="2"/>
    <d v="2023-12-29T00:00:00"/>
    <x v="0"/>
    <n v="2383"/>
    <n v="1670"/>
    <n v="2.82"/>
    <n v="8"/>
  </r>
  <r>
    <s v="S1726"/>
    <s v="Student_726"/>
    <x v="6"/>
    <x v="1"/>
    <d v="2022-02-13T00:00:00"/>
    <x v="1"/>
    <n v="7853"/>
    <n v="8847"/>
    <n v="2.4300000000000002"/>
    <n v="4"/>
  </r>
  <r>
    <s v="S1727"/>
    <s v="Student_727"/>
    <x v="5"/>
    <x v="0"/>
    <d v="2024-04-01T00:00:00"/>
    <x v="0"/>
    <n v="12713"/>
    <n v="352"/>
    <n v="3.92"/>
    <n v="95"/>
  </r>
  <r>
    <s v="S1728"/>
    <s v="Student_728"/>
    <x v="7"/>
    <x v="3"/>
    <d v="2022-09-17T00:00:00"/>
    <x v="1"/>
    <n v="4256"/>
    <n v="1159"/>
    <n v="2.89"/>
    <n v="32"/>
  </r>
  <r>
    <s v="S1729"/>
    <s v="Student_729"/>
    <x v="5"/>
    <x v="2"/>
    <d v="2022-09-27T00:00:00"/>
    <x v="0"/>
    <n v="9110"/>
    <n v="7109"/>
    <n v="3.07"/>
    <n v="103"/>
  </r>
  <r>
    <s v="S1730"/>
    <s v="Student_730"/>
    <x v="4"/>
    <x v="1"/>
    <d v="2023-01-23T00:00:00"/>
    <x v="2"/>
    <n v="3316"/>
    <n v="7822"/>
    <n v="2.2799999999999998"/>
    <n v="110"/>
  </r>
  <r>
    <s v="S1731"/>
    <s v="Student_731"/>
    <x v="1"/>
    <x v="3"/>
    <d v="2024-01-09T00:00:00"/>
    <x v="0"/>
    <n v="5395"/>
    <n v="4845"/>
    <n v="3.29"/>
    <n v="50"/>
  </r>
  <r>
    <s v="S1732"/>
    <s v="Student_732"/>
    <x v="0"/>
    <x v="3"/>
    <d v="2024-02-01T00:00:00"/>
    <x v="0"/>
    <n v="13318"/>
    <n v="4842"/>
    <n v="3.79"/>
    <n v="45"/>
  </r>
  <r>
    <s v="S1733"/>
    <s v="Student_733"/>
    <x v="4"/>
    <x v="0"/>
    <d v="2022-08-27T00:00:00"/>
    <x v="1"/>
    <n v="6241"/>
    <n v="5128"/>
    <n v="3.92"/>
    <n v="111"/>
  </r>
  <r>
    <s v="S1734"/>
    <s v="Student_734"/>
    <x v="7"/>
    <x v="1"/>
    <d v="2022-01-17T00:00:00"/>
    <x v="0"/>
    <n v="8037"/>
    <n v="3076"/>
    <n v="2.75"/>
    <n v="28"/>
  </r>
  <r>
    <s v="S1735"/>
    <s v="Student_735"/>
    <x v="6"/>
    <x v="1"/>
    <d v="2022-06-19T00:00:00"/>
    <x v="0"/>
    <n v="10127"/>
    <n v="4309"/>
    <n v="3.84"/>
    <n v="89"/>
  </r>
  <r>
    <s v="S1736"/>
    <s v="Student_736"/>
    <x v="0"/>
    <x v="3"/>
    <d v="2023-02-18T00:00:00"/>
    <x v="0"/>
    <n v="12789"/>
    <n v="311"/>
    <n v="2.92"/>
    <n v="90"/>
  </r>
  <r>
    <s v="S1737"/>
    <s v="Student_737"/>
    <x v="7"/>
    <x v="0"/>
    <d v="2022-06-07T00:00:00"/>
    <x v="0"/>
    <n v="10155"/>
    <n v="9072"/>
    <n v="3.99"/>
    <n v="38"/>
  </r>
  <r>
    <s v="S1738"/>
    <s v="Student_738"/>
    <x v="7"/>
    <x v="2"/>
    <d v="2023-02-18T00:00:00"/>
    <x v="0"/>
    <n v="6971"/>
    <n v="6639"/>
    <n v="2.6"/>
    <n v="54"/>
  </r>
  <r>
    <s v="S1739"/>
    <s v="Student_739"/>
    <x v="7"/>
    <x v="0"/>
    <d v="2022-02-04T00:00:00"/>
    <x v="0"/>
    <n v="9877"/>
    <n v="1236"/>
    <n v="3.69"/>
    <n v="25"/>
  </r>
  <r>
    <s v="S1740"/>
    <s v="Student_740"/>
    <x v="1"/>
    <x v="1"/>
    <d v="2023-07-09T00:00:00"/>
    <x v="0"/>
    <n v="9561"/>
    <n v="5098"/>
    <n v="3.79"/>
    <n v="68"/>
  </r>
  <r>
    <s v="S1741"/>
    <s v="Student_741"/>
    <x v="7"/>
    <x v="0"/>
    <d v="2022-05-16T00:00:00"/>
    <x v="0"/>
    <n v="6012"/>
    <n v="965"/>
    <n v="2.27"/>
    <n v="50"/>
  </r>
  <r>
    <s v="S1742"/>
    <s v="Student_742"/>
    <x v="3"/>
    <x v="0"/>
    <d v="2023-08-10T00:00:00"/>
    <x v="0"/>
    <n v="12717"/>
    <n v="5005"/>
    <n v="3.55"/>
    <n v="61"/>
  </r>
  <r>
    <s v="S1743"/>
    <s v="Student_743"/>
    <x v="4"/>
    <x v="1"/>
    <d v="2023-05-16T00:00:00"/>
    <x v="0"/>
    <n v="5344"/>
    <n v="2596"/>
    <n v="2.97"/>
    <n v="108"/>
  </r>
  <r>
    <s v="S1744"/>
    <s v="Student_744"/>
    <x v="6"/>
    <x v="3"/>
    <d v="2022-08-31T00:00:00"/>
    <x v="0"/>
    <n v="2025"/>
    <n v="1760"/>
    <n v="3.27"/>
    <n v="23"/>
  </r>
  <r>
    <s v="S1745"/>
    <s v="Student_745"/>
    <x v="1"/>
    <x v="2"/>
    <d v="2022-10-17T00:00:00"/>
    <x v="0"/>
    <n v="13185"/>
    <n v="8241"/>
    <n v="3.51"/>
    <n v="55"/>
  </r>
  <r>
    <s v="S1746"/>
    <s v="Student_746"/>
    <x v="7"/>
    <x v="0"/>
    <d v="2024-03-18T00:00:00"/>
    <x v="0"/>
    <n v="3683"/>
    <n v="377"/>
    <n v="2.8"/>
    <n v="9"/>
  </r>
  <r>
    <s v="S1747"/>
    <s v="Student_747"/>
    <x v="1"/>
    <x v="3"/>
    <d v="2023-06-10T00:00:00"/>
    <x v="0"/>
    <n v="6337"/>
    <n v="3748"/>
    <n v="2.79"/>
    <n v="38"/>
  </r>
  <r>
    <s v="S1748"/>
    <s v="Student_748"/>
    <x v="4"/>
    <x v="0"/>
    <d v="2022-09-20T00:00:00"/>
    <x v="0"/>
    <n v="10576"/>
    <n v="4900"/>
    <n v="3.87"/>
    <n v="12"/>
  </r>
  <r>
    <s v="S1749"/>
    <s v="Student_749"/>
    <x v="7"/>
    <x v="2"/>
    <d v="2023-06-05T00:00:00"/>
    <x v="1"/>
    <n v="13691"/>
    <n v="883"/>
    <n v="2.06"/>
    <n v="76"/>
  </r>
  <r>
    <s v="S1750"/>
    <s v="Student_750"/>
    <x v="7"/>
    <x v="1"/>
    <d v="2024-03-28T00:00:00"/>
    <x v="0"/>
    <n v="10341"/>
    <n v="7548"/>
    <n v="2.59"/>
    <n v="55"/>
  </r>
  <r>
    <s v="S1751"/>
    <s v="Student_751"/>
    <x v="7"/>
    <x v="1"/>
    <d v="2022-01-12T00:00:00"/>
    <x v="0"/>
    <n v="6833"/>
    <n v="3054"/>
    <n v="3.59"/>
    <n v="100"/>
  </r>
  <r>
    <s v="S1752"/>
    <s v="Student_752"/>
    <x v="2"/>
    <x v="3"/>
    <d v="2024-01-09T00:00:00"/>
    <x v="0"/>
    <n v="11055"/>
    <n v="9037"/>
    <n v="3.57"/>
    <n v="60"/>
  </r>
  <r>
    <s v="S1753"/>
    <s v="Student_753"/>
    <x v="7"/>
    <x v="3"/>
    <d v="2022-11-30T00:00:00"/>
    <x v="0"/>
    <n v="4932"/>
    <n v="5140"/>
    <n v="2.15"/>
    <n v="16"/>
  </r>
  <r>
    <s v="S1754"/>
    <s v="Student_754"/>
    <x v="2"/>
    <x v="3"/>
    <d v="2024-06-01T00:00:00"/>
    <x v="0"/>
    <n v="11129"/>
    <n v="7535"/>
    <n v="2.5499999999999998"/>
    <n v="103"/>
  </r>
  <r>
    <s v="S1755"/>
    <s v="Student_755"/>
    <x v="4"/>
    <x v="0"/>
    <d v="2022-10-28T00:00:00"/>
    <x v="2"/>
    <n v="6819"/>
    <n v="1912"/>
    <n v="3.5"/>
    <n v="106"/>
  </r>
  <r>
    <s v="S1756"/>
    <s v="Student_756"/>
    <x v="4"/>
    <x v="0"/>
    <d v="2022-10-09T00:00:00"/>
    <x v="1"/>
    <n v="2016"/>
    <n v="3726"/>
    <n v="2.34"/>
    <n v="68"/>
  </r>
  <r>
    <s v="S1757"/>
    <s v="Student_757"/>
    <x v="7"/>
    <x v="2"/>
    <d v="2022-05-05T00:00:00"/>
    <x v="1"/>
    <n v="4792"/>
    <n v="8258"/>
    <n v="2.34"/>
    <n v="62"/>
  </r>
  <r>
    <s v="S1758"/>
    <s v="Student_758"/>
    <x v="7"/>
    <x v="2"/>
    <d v="2022-06-01T00:00:00"/>
    <x v="1"/>
    <n v="11623"/>
    <n v="4266"/>
    <n v="2.66"/>
    <n v="104"/>
  </r>
  <r>
    <s v="S1759"/>
    <s v="Student_759"/>
    <x v="3"/>
    <x v="2"/>
    <d v="2022-12-17T00:00:00"/>
    <x v="0"/>
    <n v="8319"/>
    <n v="8308"/>
    <n v="2.27"/>
    <n v="50"/>
  </r>
  <r>
    <s v="S1760"/>
    <s v="Student_760"/>
    <x v="0"/>
    <x v="0"/>
    <d v="2023-04-29T00:00:00"/>
    <x v="0"/>
    <n v="8191"/>
    <n v="3306"/>
    <n v="2.2400000000000002"/>
    <n v="73"/>
  </r>
  <r>
    <s v="S1761"/>
    <s v="Student_761"/>
    <x v="2"/>
    <x v="0"/>
    <d v="2022-08-29T00:00:00"/>
    <x v="0"/>
    <n v="7244"/>
    <n v="2886"/>
    <n v="3.52"/>
    <n v="57"/>
  </r>
  <r>
    <s v="S1762"/>
    <s v="Student_762"/>
    <x v="3"/>
    <x v="0"/>
    <d v="2022-08-14T00:00:00"/>
    <x v="0"/>
    <n v="9367"/>
    <n v="4635"/>
    <n v="3.44"/>
    <n v="74"/>
  </r>
  <r>
    <s v="S1763"/>
    <s v="Student_763"/>
    <x v="3"/>
    <x v="0"/>
    <d v="2024-01-20T00:00:00"/>
    <x v="0"/>
    <n v="10808"/>
    <n v="7607"/>
    <n v="3.05"/>
    <n v="0"/>
  </r>
  <r>
    <s v="S1764"/>
    <s v="Student_764"/>
    <x v="4"/>
    <x v="0"/>
    <d v="2023-03-18T00:00:00"/>
    <x v="0"/>
    <n v="8446"/>
    <n v="1368"/>
    <n v="2.1"/>
    <n v="112"/>
  </r>
  <r>
    <s v="S1765"/>
    <s v="Student_765"/>
    <x v="4"/>
    <x v="0"/>
    <d v="2023-12-25T00:00:00"/>
    <x v="0"/>
    <n v="2490"/>
    <n v="8720"/>
    <n v="2.14"/>
    <n v="12"/>
  </r>
  <r>
    <s v="S1766"/>
    <s v="Student_766"/>
    <x v="2"/>
    <x v="2"/>
    <d v="2022-06-16T00:00:00"/>
    <x v="1"/>
    <n v="11291"/>
    <n v="3997"/>
    <n v="2.1"/>
    <n v="74"/>
  </r>
  <r>
    <s v="S1767"/>
    <s v="Student_767"/>
    <x v="4"/>
    <x v="1"/>
    <d v="2022-09-20T00:00:00"/>
    <x v="0"/>
    <n v="4470"/>
    <n v="5720"/>
    <n v="2.62"/>
    <n v="24"/>
  </r>
  <r>
    <s v="S1768"/>
    <s v="Student_768"/>
    <x v="2"/>
    <x v="3"/>
    <d v="2023-04-20T00:00:00"/>
    <x v="2"/>
    <n v="8068"/>
    <n v="1190"/>
    <n v="3.28"/>
    <n v="39"/>
  </r>
  <r>
    <s v="S1769"/>
    <s v="Student_769"/>
    <x v="6"/>
    <x v="1"/>
    <d v="2022-07-23T00:00:00"/>
    <x v="1"/>
    <n v="2556"/>
    <n v="3049"/>
    <n v="3.23"/>
    <n v="66"/>
  </r>
  <r>
    <s v="S1770"/>
    <s v="Student_770"/>
    <x v="1"/>
    <x v="2"/>
    <d v="2023-10-06T00:00:00"/>
    <x v="1"/>
    <n v="13388"/>
    <n v="4708"/>
    <n v="2.65"/>
    <n v="114"/>
  </r>
  <r>
    <s v="S1771"/>
    <s v="Student_771"/>
    <x v="2"/>
    <x v="0"/>
    <d v="2024-02-28T00:00:00"/>
    <x v="0"/>
    <n v="8490"/>
    <n v="5406"/>
    <n v="3.29"/>
    <n v="51"/>
  </r>
  <r>
    <s v="S1772"/>
    <s v="Student_772"/>
    <x v="1"/>
    <x v="2"/>
    <d v="2024-03-04T00:00:00"/>
    <x v="0"/>
    <n v="5597"/>
    <n v="449"/>
    <n v="3.8"/>
    <n v="106"/>
  </r>
  <r>
    <s v="S1773"/>
    <s v="Student_773"/>
    <x v="5"/>
    <x v="1"/>
    <d v="2022-06-23T00:00:00"/>
    <x v="1"/>
    <n v="3334"/>
    <n v="4265"/>
    <n v="2.79"/>
    <n v="49"/>
  </r>
  <r>
    <s v="S1774"/>
    <s v="Student_774"/>
    <x v="3"/>
    <x v="3"/>
    <d v="2023-02-25T00:00:00"/>
    <x v="0"/>
    <n v="5127"/>
    <n v="1138"/>
    <n v="2.08"/>
    <n v="109"/>
  </r>
  <r>
    <s v="S1775"/>
    <s v="Student_775"/>
    <x v="1"/>
    <x v="1"/>
    <d v="2023-10-31T00:00:00"/>
    <x v="1"/>
    <n v="5285"/>
    <n v="116"/>
    <n v="2.82"/>
    <n v="96"/>
  </r>
  <r>
    <s v="S1776"/>
    <s v="Student_776"/>
    <x v="5"/>
    <x v="0"/>
    <d v="2022-03-02T00:00:00"/>
    <x v="1"/>
    <n v="13700"/>
    <n v="9745"/>
    <n v="3.99"/>
    <n v="32"/>
  </r>
  <r>
    <s v="S1777"/>
    <s v="Student_777"/>
    <x v="5"/>
    <x v="2"/>
    <d v="2023-11-18T00:00:00"/>
    <x v="1"/>
    <n v="5236"/>
    <n v="2559"/>
    <n v="2.0299999999999998"/>
    <n v="28"/>
  </r>
  <r>
    <s v="S1778"/>
    <s v="Student_778"/>
    <x v="4"/>
    <x v="3"/>
    <d v="2022-09-14T00:00:00"/>
    <x v="0"/>
    <n v="14446"/>
    <n v="6710"/>
    <n v="3.67"/>
    <n v="20"/>
  </r>
  <r>
    <s v="S1779"/>
    <s v="Student_779"/>
    <x v="0"/>
    <x v="2"/>
    <d v="2024-01-02T00:00:00"/>
    <x v="0"/>
    <n v="9347"/>
    <n v="931"/>
    <n v="2.48"/>
    <n v="77"/>
  </r>
  <r>
    <s v="S1780"/>
    <s v="Student_780"/>
    <x v="3"/>
    <x v="2"/>
    <d v="2022-10-10T00:00:00"/>
    <x v="0"/>
    <n v="7036"/>
    <n v="8702"/>
    <n v="2.81"/>
    <n v="92"/>
  </r>
  <r>
    <s v="S1781"/>
    <s v="Student_781"/>
    <x v="1"/>
    <x v="0"/>
    <d v="2023-09-27T00:00:00"/>
    <x v="2"/>
    <n v="2807"/>
    <n v="4412"/>
    <n v="2.1"/>
    <n v="17"/>
  </r>
  <r>
    <s v="S1782"/>
    <s v="Student_782"/>
    <x v="6"/>
    <x v="3"/>
    <d v="2022-01-11T00:00:00"/>
    <x v="1"/>
    <n v="4713"/>
    <n v="2905"/>
    <n v="2.68"/>
    <n v="83"/>
  </r>
  <r>
    <s v="S1783"/>
    <s v="Student_783"/>
    <x v="2"/>
    <x v="3"/>
    <d v="2023-06-23T00:00:00"/>
    <x v="0"/>
    <n v="8738"/>
    <n v="8784"/>
    <n v="3.88"/>
    <n v="29"/>
  </r>
  <r>
    <s v="S1784"/>
    <s v="Student_784"/>
    <x v="3"/>
    <x v="2"/>
    <d v="2023-10-19T00:00:00"/>
    <x v="0"/>
    <n v="5873"/>
    <n v="6663"/>
    <n v="2.68"/>
    <n v="60"/>
  </r>
  <r>
    <s v="S1785"/>
    <s v="Student_785"/>
    <x v="2"/>
    <x v="3"/>
    <d v="2023-08-14T00:00:00"/>
    <x v="0"/>
    <n v="2955"/>
    <n v="3577"/>
    <n v="3.87"/>
    <n v="92"/>
  </r>
  <r>
    <s v="S1786"/>
    <s v="Student_786"/>
    <x v="0"/>
    <x v="0"/>
    <d v="2023-09-20T00:00:00"/>
    <x v="1"/>
    <n v="14511"/>
    <n v="7022"/>
    <n v="3.28"/>
    <n v="66"/>
  </r>
  <r>
    <s v="S1787"/>
    <s v="Student_787"/>
    <x v="4"/>
    <x v="0"/>
    <d v="2024-03-28T00:00:00"/>
    <x v="0"/>
    <n v="5957"/>
    <n v="5173"/>
    <n v="2.11"/>
    <n v="76"/>
  </r>
  <r>
    <s v="S1788"/>
    <s v="Student_788"/>
    <x v="5"/>
    <x v="1"/>
    <d v="2023-10-06T00:00:00"/>
    <x v="0"/>
    <n v="12871"/>
    <n v="6263"/>
    <n v="2.78"/>
    <n v="55"/>
  </r>
  <r>
    <s v="S1789"/>
    <s v="Student_789"/>
    <x v="3"/>
    <x v="0"/>
    <d v="2023-12-05T00:00:00"/>
    <x v="0"/>
    <n v="10218"/>
    <n v="2605"/>
    <n v="2.38"/>
    <n v="103"/>
  </r>
  <r>
    <s v="S1790"/>
    <s v="Student_790"/>
    <x v="1"/>
    <x v="0"/>
    <d v="2023-11-03T00:00:00"/>
    <x v="1"/>
    <n v="6960"/>
    <n v="7251"/>
    <n v="3.64"/>
    <n v="23"/>
  </r>
  <r>
    <s v="S1791"/>
    <s v="Student_791"/>
    <x v="4"/>
    <x v="2"/>
    <d v="2022-09-04T00:00:00"/>
    <x v="0"/>
    <n v="6829"/>
    <n v="4244"/>
    <n v="3.45"/>
    <n v="39"/>
  </r>
  <r>
    <s v="S1792"/>
    <s v="Student_792"/>
    <x v="6"/>
    <x v="1"/>
    <d v="2024-06-01T00:00:00"/>
    <x v="0"/>
    <n v="9470"/>
    <n v="8209"/>
    <n v="2.23"/>
    <n v="17"/>
  </r>
  <r>
    <s v="S1793"/>
    <s v="Student_793"/>
    <x v="7"/>
    <x v="1"/>
    <d v="2022-10-11T00:00:00"/>
    <x v="1"/>
    <n v="11385"/>
    <n v="4400"/>
    <n v="3.13"/>
    <n v="103"/>
  </r>
  <r>
    <s v="S1794"/>
    <s v="Student_794"/>
    <x v="7"/>
    <x v="3"/>
    <d v="2024-02-03T00:00:00"/>
    <x v="2"/>
    <n v="6371"/>
    <n v="1413"/>
    <n v="2.0299999999999998"/>
    <n v="9"/>
  </r>
  <r>
    <s v="S1795"/>
    <s v="Student_795"/>
    <x v="7"/>
    <x v="0"/>
    <d v="2023-09-19T00:00:00"/>
    <x v="0"/>
    <n v="12348"/>
    <n v="7249"/>
    <n v="3.99"/>
    <n v="86"/>
  </r>
  <r>
    <s v="S1796"/>
    <s v="Student_796"/>
    <x v="3"/>
    <x v="0"/>
    <d v="2023-05-22T00:00:00"/>
    <x v="1"/>
    <n v="11630"/>
    <n v="4125"/>
    <n v="2.97"/>
    <n v="1"/>
  </r>
  <r>
    <s v="S1797"/>
    <s v="Student_797"/>
    <x v="3"/>
    <x v="0"/>
    <d v="2024-05-21T00:00:00"/>
    <x v="0"/>
    <n v="8458"/>
    <n v="2663"/>
    <n v="3.13"/>
    <n v="103"/>
  </r>
  <r>
    <s v="S1798"/>
    <s v="Student_798"/>
    <x v="4"/>
    <x v="3"/>
    <d v="2023-11-28T00:00:00"/>
    <x v="0"/>
    <n v="5481"/>
    <n v="3750"/>
    <n v="2.04"/>
    <n v="99"/>
  </r>
  <r>
    <s v="S1799"/>
    <s v="Student_799"/>
    <x v="7"/>
    <x v="1"/>
    <d v="2023-01-30T00:00:00"/>
    <x v="0"/>
    <n v="9827"/>
    <n v="3072"/>
    <n v="3.6"/>
    <n v="9"/>
  </r>
  <r>
    <s v="S1800"/>
    <s v="Student_800"/>
    <x v="3"/>
    <x v="0"/>
    <d v="2023-10-14T00:00:00"/>
    <x v="0"/>
    <n v="9017"/>
    <n v="2433"/>
    <n v="2.5"/>
    <n v="104"/>
  </r>
  <r>
    <s v="S1801"/>
    <s v="Student_801"/>
    <x v="0"/>
    <x v="2"/>
    <d v="2023-02-22T00:00:00"/>
    <x v="0"/>
    <n v="7088"/>
    <n v="1865"/>
    <n v="3.1"/>
    <n v="13"/>
  </r>
  <r>
    <s v="S1802"/>
    <s v="Student_802"/>
    <x v="7"/>
    <x v="1"/>
    <d v="2023-10-20T00:00:00"/>
    <x v="0"/>
    <n v="6708"/>
    <n v="3378"/>
    <n v="2.4500000000000002"/>
    <n v="116"/>
  </r>
  <r>
    <s v="S1803"/>
    <s v="Student_803"/>
    <x v="7"/>
    <x v="3"/>
    <d v="2022-10-20T00:00:00"/>
    <x v="0"/>
    <n v="8649"/>
    <n v="259"/>
    <n v="3.8"/>
    <n v="104"/>
  </r>
  <r>
    <s v="S1804"/>
    <s v="Student_804"/>
    <x v="4"/>
    <x v="0"/>
    <d v="2023-04-18T00:00:00"/>
    <x v="0"/>
    <n v="14403"/>
    <n v="6794"/>
    <n v="3.08"/>
    <n v="12"/>
  </r>
  <r>
    <s v="S1805"/>
    <s v="Student_805"/>
    <x v="3"/>
    <x v="2"/>
    <d v="2024-01-23T00:00:00"/>
    <x v="0"/>
    <n v="6558"/>
    <n v="1313"/>
    <n v="3.07"/>
    <n v="41"/>
  </r>
  <r>
    <s v="S1806"/>
    <s v="Student_806"/>
    <x v="7"/>
    <x v="2"/>
    <d v="2022-11-06T00:00:00"/>
    <x v="0"/>
    <n v="9997"/>
    <n v="9046"/>
    <n v="3.18"/>
    <n v="31"/>
  </r>
  <r>
    <s v="S1807"/>
    <s v="Student_807"/>
    <x v="4"/>
    <x v="3"/>
    <d v="2024-03-30T00:00:00"/>
    <x v="0"/>
    <n v="2195"/>
    <n v="5801"/>
    <n v="3.09"/>
    <n v="29"/>
  </r>
  <r>
    <s v="S1808"/>
    <s v="Student_808"/>
    <x v="2"/>
    <x v="0"/>
    <d v="2022-01-18T00:00:00"/>
    <x v="0"/>
    <n v="5342"/>
    <n v="8331"/>
    <n v="2.34"/>
    <n v="28"/>
  </r>
  <r>
    <s v="S1809"/>
    <s v="Student_809"/>
    <x v="7"/>
    <x v="0"/>
    <d v="2022-03-11T00:00:00"/>
    <x v="1"/>
    <n v="8312"/>
    <n v="1608"/>
    <n v="2.66"/>
    <n v="60"/>
  </r>
  <r>
    <s v="S1810"/>
    <s v="Student_810"/>
    <x v="3"/>
    <x v="0"/>
    <d v="2022-08-08T00:00:00"/>
    <x v="0"/>
    <n v="11533"/>
    <n v="3137"/>
    <n v="3.99"/>
    <n v="102"/>
  </r>
  <r>
    <s v="S1811"/>
    <s v="Student_811"/>
    <x v="0"/>
    <x v="1"/>
    <d v="2022-12-27T00:00:00"/>
    <x v="0"/>
    <n v="13511"/>
    <n v="5464"/>
    <n v="3.98"/>
    <n v="28"/>
  </r>
  <r>
    <s v="S1812"/>
    <s v="Student_812"/>
    <x v="2"/>
    <x v="1"/>
    <d v="2022-12-03T00:00:00"/>
    <x v="0"/>
    <n v="14695"/>
    <n v="6199"/>
    <n v="3.67"/>
    <n v="22"/>
  </r>
  <r>
    <s v="S1813"/>
    <s v="Student_813"/>
    <x v="5"/>
    <x v="2"/>
    <d v="2022-09-06T00:00:00"/>
    <x v="0"/>
    <n v="4571"/>
    <n v="8871"/>
    <n v="2.04"/>
    <n v="94"/>
  </r>
  <r>
    <s v="S1814"/>
    <s v="Student_814"/>
    <x v="0"/>
    <x v="2"/>
    <d v="2022-03-24T00:00:00"/>
    <x v="1"/>
    <n v="12837"/>
    <n v="5084"/>
    <n v="3.1"/>
    <n v="37"/>
  </r>
  <r>
    <s v="S1815"/>
    <s v="Student_815"/>
    <x v="4"/>
    <x v="0"/>
    <d v="2024-05-22T00:00:00"/>
    <x v="1"/>
    <n v="3199"/>
    <n v="5772"/>
    <n v="2.14"/>
    <n v="5"/>
  </r>
  <r>
    <s v="S1816"/>
    <s v="Student_816"/>
    <x v="0"/>
    <x v="2"/>
    <d v="2024-05-02T00:00:00"/>
    <x v="1"/>
    <n v="2199"/>
    <n v="5986"/>
    <n v="3.13"/>
    <n v="33"/>
  </r>
  <r>
    <s v="S1817"/>
    <s v="Student_817"/>
    <x v="4"/>
    <x v="2"/>
    <d v="2024-04-02T00:00:00"/>
    <x v="1"/>
    <n v="2150"/>
    <n v="6873"/>
    <n v="2.11"/>
    <n v="23"/>
  </r>
  <r>
    <s v="S1818"/>
    <s v="Student_818"/>
    <x v="1"/>
    <x v="3"/>
    <d v="2024-06-18T00:00:00"/>
    <x v="2"/>
    <n v="9905"/>
    <n v="6715"/>
    <n v="2.12"/>
    <n v="101"/>
  </r>
  <r>
    <s v="S1819"/>
    <s v="Student_819"/>
    <x v="0"/>
    <x v="3"/>
    <d v="2022-10-07T00:00:00"/>
    <x v="0"/>
    <n v="2124"/>
    <n v="464"/>
    <n v="3.19"/>
    <n v="39"/>
  </r>
  <r>
    <s v="S1820"/>
    <s v="Student_820"/>
    <x v="7"/>
    <x v="0"/>
    <d v="2024-05-20T00:00:00"/>
    <x v="0"/>
    <n v="2690"/>
    <n v="7185"/>
    <n v="2.06"/>
    <n v="15"/>
  </r>
  <r>
    <s v="S1821"/>
    <s v="Student_821"/>
    <x v="7"/>
    <x v="3"/>
    <d v="2022-07-28T00:00:00"/>
    <x v="0"/>
    <n v="13523"/>
    <n v="1946"/>
    <n v="2.35"/>
    <n v="2"/>
  </r>
  <r>
    <s v="S1822"/>
    <s v="Student_822"/>
    <x v="2"/>
    <x v="2"/>
    <d v="2022-03-11T00:00:00"/>
    <x v="0"/>
    <n v="13442"/>
    <n v="1267"/>
    <n v="3.66"/>
    <n v="72"/>
  </r>
  <r>
    <s v="S1823"/>
    <s v="Student_823"/>
    <x v="3"/>
    <x v="1"/>
    <d v="2024-02-05T00:00:00"/>
    <x v="1"/>
    <n v="6885"/>
    <n v="386"/>
    <n v="2.57"/>
    <n v="111"/>
  </r>
  <r>
    <s v="S1824"/>
    <s v="Student_824"/>
    <x v="5"/>
    <x v="3"/>
    <d v="2022-02-26T00:00:00"/>
    <x v="1"/>
    <n v="5021"/>
    <n v="5227"/>
    <n v="3.65"/>
    <n v="97"/>
  </r>
  <r>
    <s v="S1825"/>
    <s v="Student_825"/>
    <x v="1"/>
    <x v="2"/>
    <d v="2022-02-21T00:00:00"/>
    <x v="0"/>
    <n v="7061"/>
    <n v="7017"/>
    <n v="3.69"/>
    <n v="26"/>
  </r>
  <r>
    <s v="S1826"/>
    <s v="Student_826"/>
    <x v="0"/>
    <x v="3"/>
    <d v="2024-04-27T00:00:00"/>
    <x v="1"/>
    <n v="7729"/>
    <n v="3775"/>
    <n v="2.08"/>
    <n v="59"/>
  </r>
  <r>
    <s v="S1827"/>
    <s v="Student_827"/>
    <x v="6"/>
    <x v="1"/>
    <d v="2022-03-18T00:00:00"/>
    <x v="1"/>
    <n v="12330"/>
    <n v="3766"/>
    <n v="3.85"/>
    <n v="59"/>
  </r>
  <r>
    <s v="S1828"/>
    <s v="Student_828"/>
    <x v="2"/>
    <x v="2"/>
    <d v="2022-03-29T00:00:00"/>
    <x v="1"/>
    <n v="11714"/>
    <n v="8902"/>
    <n v="2.66"/>
    <n v="87"/>
  </r>
  <r>
    <s v="S1829"/>
    <s v="Student_829"/>
    <x v="0"/>
    <x v="1"/>
    <d v="2022-03-21T00:00:00"/>
    <x v="1"/>
    <n v="11559"/>
    <n v="7261"/>
    <n v="3.35"/>
    <n v="13"/>
  </r>
  <r>
    <s v="S1830"/>
    <s v="Student_830"/>
    <x v="7"/>
    <x v="3"/>
    <d v="2024-02-23T00:00:00"/>
    <x v="0"/>
    <n v="14978"/>
    <n v="1326"/>
    <n v="2.2400000000000002"/>
    <n v="12"/>
  </r>
  <r>
    <s v="S1831"/>
    <s v="Student_831"/>
    <x v="6"/>
    <x v="0"/>
    <d v="2022-02-23T00:00:00"/>
    <x v="0"/>
    <n v="11976"/>
    <n v="1826"/>
    <n v="2.2200000000000002"/>
    <n v="10"/>
  </r>
  <r>
    <s v="S1832"/>
    <s v="Student_832"/>
    <x v="2"/>
    <x v="1"/>
    <d v="2023-01-04T00:00:00"/>
    <x v="0"/>
    <n v="14178"/>
    <n v="2222"/>
    <n v="3.45"/>
    <n v="91"/>
  </r>
  <r>
    <s v="S1833"/>
    <s v="Student_833"/>
    <x v="1"/>
    <x v="0"/>
    <d v="2022-02-19T00:00:00"/>
    <x v="0"/>
    <n v="12592"/>
    <n v="161"/>
    <n v="2.27"/>
    <n v="68"/>
  </r>
  <r>
    <s v="S1834"/>
    <s v="Student_834"/>
    <x v="2"/>
    <x v="1"/>
    <d v="2023-02-07T00:00:00"/>
    <x v="1"/>
    <n v="2380"/>
    <n v="9095"/>
    <n v="2.41"/>
    <n v="3"/>
  </r>
  <r>
    <s v="S1835"/>
    <s v="Student_835"/>
    <x v="0"/>
    <x v="2"/>
    <d v="2023-03-02T00:00:00"/>
    <x v="0"/>
    <n v="3078"/>
    <n v="3622"/>
    <n v="3.39"/>
    <n v="72"/>
  </r>
  <r>
    <s v="S1836"/>
    <s v="Student_836"/>
    <x v="5"/>
    <x v="2"/>
    <d v="2024-01-30T00:00:00"/>
    <x v="2"/>
    <n v="6374"/>
    <n v="1397"/>
    <n v="2.91"/>
    <n v="52"/>
  </r>
  <r>
    <s v="S1837"/>
    <s v="Student_837"/>
    <x v="5"/>
    <x v="1"/>
    <d v="2023-10-03T00:00:00"/>
    <x v="1"/>
    <n v="3040"/>
    <n v="5676"/>
    <n v="3.86"/>
    <n v="92"/>
  </r>
  <r>
    <s v="S1838"/>
    <s v="Student_838"/>
    <x v="0"/>
    <x v="2"/>
    <d v="2022-06-13T00:00:00"/>
    <x v="1"/>
    <n v="13689"/>
    <n v="313"/>
    <n v="3.95"/>
    <n v="78"/>
  </r>
  <r>
    <s v="S1839"/>
    <s v="Student_839"/>
    <x v="0"/>
    <x v="1"/>
    <d v="2023-02-01T00:00:00"/>
    <x v="0"/>
    <n v="6036"/>
    <n v="6021"/>
    <n v="2.17"/>
    <n v="39"/>
  </r>
  <r>
    <s v="S1840"/>
    <s v="Student_840"/>
    <x v="4"/>
    <x v="1"/>
    <d v="2024-02-18T00:00:00"/>
    <x v="1"/>
    <n v="9926"/>
    <n v="7453"/>
    <n v="3.31"/>
    <n v="7"/>
  </r>
  <r>
    <s v="S1841"/>
    <s v="Student_841"/>
    <x v="3"/>
    <x v="0"/>
    <d v="2022-08-03T00:00:00"/>
    <x v="1"/>
    <n v="9699"/>
    <n v="354"/>
    <n v="3.97"/>
    <n v="25"/>
  </r>
  <r>
    <s v="S1842"/>
    <s v="Student_842"/>
    <x v="3"/>
    <x v="0"/>
    <d v="2022-06-15T00:00:00"/>
    <x v="0"/>
    <n v="7281"/>
    <n v="5074"/>
    <n v="3.26"/>
    <n v="89"/>
  </r>
  <r>
    <s v="S1843"/>
    <s v="Student_843"/>
    <x v="0"/>
    <x v="1"/>
    <d v="2022-10-19T00:00:00"/>
    <x v="2"/>
    <n v="7435"/>
    <n v="5879"/>
    <n v="3.57"/>
    <n v="17"/>
  </r>
  <r>
    <s v="S1844"/>
    <s v="Student_844"/>
    <x v="5"/>
    <x v="0"/>
    <d v="2024-04-12T00:00:00"/>
    <x v="0"/>
    <n v="14977"/>
    <n v="374"/>
    <n v="2.36"/>
    <n v="60"/>
  </r>
  <r>
    <s v="S1845"/>
    <s v="Student_845"/>
    <x v="1"/>
    <x v="3"/>
    <d v="2023-06-15T00:00:00"/>
    <x v="0"/>
    <n v="14578"/>
    <n v="8597"/>
    <n v="3.36"/>
    <n v="34"/>
  </r>
  <r>
    <s v="S1846"/>
    <s v="Student_846"/>
    <x v="6"/>
    <x v="2"/>
    <d v="2022-02-20T00:00:00"/>
    <x v="1"/>
    <n v="2664"/>
    <n v="8878"/>
    <n v="2.5099999999999998"/>
    <n v="77"/>
  </r>
  <r>
    <s v="S1847"/>
    <s v="Student_847"/>
    <x v="2"/>
    <x v="1"/>
    <d v="2022-08-19T00:00:00"/>
    <x v="0"/>
    <n v="11301"/>
    <n v="5420"/>
    <n v="3.56"/>
    <n v="96"/>
  </r>
  <r>
    <s v="S1848"/>
    <s v="Student_848"/>
    <x v="2"/>
    <x v="2"/>
    <d v="2023-09-04T00:00:00"/>
    <x v="1"/>
    <n v="4379"/>
    <n v="9901"/>
    <n v="2.65"/>
    <n v="39"/>
  </r>
  <r>
    <s v="S1849"/>
    <s v="Student_849"/>
    <x v="4"/>
    <x v="3"/>
    <d v="2022-07-25T00:00:00"/>
    <x v="0"/>
    <n v="13197"/>
    <n v="2495"/>
    <n v="2.7"/>
    <n v="26"/>
  </r>
  <r>
    <s v="S1850"/>
    <s v="Student_850"/>
    <x v="7"/>
    <x v="1"/>
    <d v="2023-10-09T00:00:00"/>
    <x v="1"/>
    <n v="14472"/>
    <n v="8730"/>
    <n v="3.43"/>
    <n v="18"/>
  </r>
  <r>
    <s v="S1851"/>
    <s v="Student_851"/>
    <x v="2"/>
    <x v="3"/>
    <d v="2024-04-26T00:00:00"/>
    <x v="1"/>
    <n v="6807"/>
    <n v="8983"/>
    <n v="2.98"/>
    <n v="47"/>
  </r>
  <r>
    <s v="S1852"/>
    <s v="Student_852"/>
    <x v="3"/>
    <x v="1"/>
    <d v="2022-03-20T00:00:00"/>
    <x v="0"/>
    <n v="5918"/>
    <n v="3347"/>
    <n v="2.04"/>
    <n v="105"/>
  </r>
  <r>
    <s v="S1853"/>
    <s v="Student_853"/>
    <x v="1"/>
    <x v="2"/>
    <d v="2023-10-11T00:00:00"/>
    <x v="1"/>
    <n v="6149"/>
    <n v="4635"/>
    <n v="2.63"/>
    <n v="118"/>
  </r>
  <r>
    <s v="S1854"/>
    <s v="Student_854"/>
    <x v="6"/>
    <x v="3"/>
    <d v="2024-03-01T00:00:00"/>
    <x v="0"/>
    <n v="8365"/>
    <n v="3533"/>
    <n v="3.17"/>
    <n v="15"/>
  </r>
  <r>
    <s v="S1855"/>
    <s v="Student_855"/>
    <x v="0"/>
    <x v="1"/>
    <d v="2023-07-27T00:00:00"/>
    <x v="0"/>
    <n v="9612"/>
    <n v="1018"/>
    <n v="3.25"/>
    <n v="88"/>
  </r>
  <r>
    <s v="S1856"/>
    <s v="Student_856"/>
    <x v="2"/>
    <x v="1"/>
    <d v="2023-04-29T00:00:00"/>
    <x v="0"/>
    <n v="10449"/>
    <n v="7"/>
    <n v="2.98"/>
    <n v="54"/>
  </r>
  <r>
    <s v="S1857"/>
    <s v="Student_857"/>
    <x v="0"/>
    <x v="0"/>
    <d v="2022-07-22T00:00:00"/>
    <x v="1"/>
    <n v="7352"/>
    <n v="3682"/>
    <n v="3.34"/>
    <n v="100"/>
  </r>
  <r>
    <s v="S1858"/>
    <s v="Student_858"/>
    <x v="4"/>
    <x v="0"/>
    <d v="2023-11-20T00:00:00"/>
    <x v="0"/>
    <n v="2312"/>
    <n v="6130"/>
    <n v="2.66"/>
    <n v="54"/>
  </r>
  <r>
    <s v="S1859"/>
    <s v="Student_859"/>
    <x v="7"/>
    <x v="3"/>
    <d v="2022-08-01T00:00:00"/>
    <x v="0"/>
    <n v="12046"/>
    <n v="1594"/>
    <n v="2.35"/>
    <n v="31"/>
  </r>
  <r>
    <s v="S1860"/>
    <s v="Student_860"/>
    <x v="1"/>
    <x v="2"/>
    <d v="2023-06-20T00:00:00"/>
    <x v="0"/>
    <n v="6750"/>
    <n v="6005"/>
    <n v="2.2799999999999998"/>
    <n v="114"/>
  </r>
  <r>
    <s v="S1861"/>
    <s v="Student_861"/>
    <x v="5"/>
    <x v="3"/>
    <d v="2023-08-28T00:00:00"/>
    <x v="0"/>
    <n v="4842"/>
    <n v="7238"/>
    <n v="2.0299999999999998"/>
    <n v="46"/>
  </r>
  <r>
    <s v="S1862"/>
    <s v="Student_862"/>
    <x v="7"/>
    <x v="1"/>
    <d v="2022-03-27T00:00:00"/>
    <x v="0"/>
    <n v="7267"/>
    <n v="7428"/>
    <n v="3.25"/>
    <n v="115"/>
  </r>
  <r>
    <s v="S1863"/>
    <s v="Student_863"/>
    <x v="2"/>
    <x v="1"/>
    <d v="2022-12-26T00:00:00"/>
    <x v="0"/>
    <n v="8934"/>
    <n v="7479"/>
    <n v="2.29"/>
    <n v="39"/>
  </r>
  <r>
    <s v="S1864"/>
    <s v="Student_864"/>
    <x v="6"/>
    <x v="3"/>
    <d v="2022-02-19T00:00:00"/>
    <x v="2"/>
    <n v="10532"/>
    <n v="6202"/>
    <n v="2.93"/>
    <n v="109"/>
  </r>
  <r>
    <s v="S1865"/>
    <s v="Student_865"/>
    <x v="4"/>
    <x v="1"/>
    <d v="2023-10-16T00:00:00"/>
    <x v="1"/>
    <n v="2177"/>
    <n v="9305"/>
    <n v="2.5099999999999998"/>
    <n v="50"/>
  </r>
  <r>
    <s v="S1866"/>
    <s v="Student_866"/>
    <x v="7"/>
    <x v="2"/>
    <d v="2023-03-14T00:00:00"/>
    <x v="0"/>
    <n v="8971"/>
    <n v="8015"/>
    <n v="3.05"/>
    <n v="106"/>
  </r>
  <r>
    <s v="S1867"/>
    <s v="Student_867"/>
    <x v="2"/>
    <x v="2"/>
    <d v="2022-07-03T00:00:00"/>
    <x v="2"/>
    <n v="13897"/>
    <n v="7593"/>
    <n v="3.25"/>
    <n v="63"/>
  </r>
  <r>
    <s v="S1868"/>
    <s v="Student_868"/>
    <x v="4"/>
    <x v="0"/>
    <d v="2022-08-03T00:00:00"/>
    <x v="0"/>
    <n v="5508"/>
    <n v="7751"/>
    <n v="2.0099999999999998"/>
    <n v="17"/>
  </r>
  <r>
    <s v="S1869"/>
    <s v="Student_869"/>
    <x v="3"/>
    <x v="0"/>
    <d v="2023-11-21T00:00:00"/>
    <x v="0"/>
    <n v="12065"/>
    <n v="2882"/>
    <n v="2.35"/>
    <n v="93"/>
  </r>
  <r>
    <s v="S1870"/>
    <s v="Student_870"/>
    <x v="7"/>
    <x v="0"/>
    <d v="2023-09-04T00:00:00"/>
    <x v="0"/>
    <n v="4499"/>
    <n v="9517"/>
    <n v="2.71"/>
    <n v="2"/>
  </r>
  <r>
    <s v="S1871"/>
    <s v="Student_871"/>
    <x v="4"/>
    <x v="3"/>
    <d v="2022-11-23T00:00:00"/>
    <x v="0"/>
    <n v="12459"/>
    <n v="889"/>
    <n v="3.43"/>
    <n v="57"/>
  </r>
  <r>
    <s v="S1872"/>
    <s v="Student_872"/>
    <x v="7"/>
    <x v="0"/>
    <d v="2023-04-02T00:00:00"/>
    <x v="0"/>
    <n v="4107"/>
    <n v="6953"/>
    <n v="3.32"/>
    <n v="8"/>
  </r>
  <r>
    <s v="S1873"/>
    <s v="Student_873"/>
    <x v="5"/>
    <x v="1"/>
    <d v="2022-05-09T00:00:00"/>
    <x v="0"/>
    <n v="3251"/>
    <n v="9829"/>
    <n v="2.73"/>
    <n v="60"/>
  </r>
  <r>
    <s v="S1874"/>
    <s v="Student_874"/>
    <x v="6"/>
    <x v="1"/>
    <d v="2022-01-17T00:00:00"/>
    <x v="2"/>
    <n v="8000"/>
    <n v="5181"/>
    <n v="2.27"/>
    <n v="92"/>
  </r>
  <r>
    <s v="S1875"/>
    <s v="Student_875"/>
    <x v="7"/>
    <x v="3"/>
    <d v="2024-04-23T00:00:00"/>
    <x v="0"/>
    <n v="4905"/>
    <n v="8239"/>
    <n v="3.24"/>
    <n v="13"/>
  </r>
  <r>
    <s v="S1876"/>
    <s v="Student_876"/>
    <x v="5"/>
    <x v="3"/>
    <d v="2023-05-25T00:00:00"/>
    <x v="0"/>
    <n v="12331"/>
    <n v="1249"/>
    <n v="2.46"/>
    <n v="29"/>
  </r>
  <r>
    <s v="S1877"/>
    <s v="Student_877"/>
    <x v="7"/>
    <x v="3"/>
    <d v="2023-04-25T00:00:00"/>
    <x v="2"/>
    <n v="13471"/>
    <n v="786"/>
    <n v="3.26"/>
    <n v="94"/>
  </r>
  <r>
    <s v="S1878"/>
    <s v="Student_878"/>
    <x v="2"/>
    <x v="2"/>
    <d v="2022-11-29T00:00:00"/>
    <x v="0"/>
    <n v="9678"/>
    <n v="6115"/>
    <n v="3.56"/>
    <n v="81"/>
  </r>
  <r>
    <s v="S1879"/>
    <s v="Student_879"/>
    <x v="1"/>
    <x v="0"/>
    <d v="2022-08-23T00:00:00"/>
    <x v="0"/>
    <n v="9888"/>
    <n v="7169"/>
    <n v="3.71"/>
    <n v="15"/>
  </r>
  <r>
    <s v="S1880"/>
    <s v="Student_880"/>
    <x v="3"/>
    <x v="1"/>
    <d v="2023-01-29T00:00:00"/>
    <x v="0"/>
    <n v="11687"/>
    <n v="8105"/>
    <n v="3.45"/>
    <n v="89"/>
  </r>
  <r>
    <s v="S1881"/>
    <s v="Student_881"/>
    <x v="5"/>
    <x v="0"/>
    <d v="2023-05-11T00:00:00"/>
    <x v="0"/>
    <n v="7453"/>
    <n v="143"/>
    <n v="2.73"/>
    <n v="64"/>
  </r>
  <r>
    <s v="S1882"/>
    <s v="Student_882"/>
    <x v="4"/>
    <x v="3"/>
    <d v="2023-01-06T00:00:00"/>
    <x v="0"/>
    <n v="8695"/>
    <n v="7266"/>
    <n v="3.03"/>
    <n v="71"/>
  </r>
  <r>
    <s v="S1883"/>
    <s v="Student_883"/>
    <x v="7"/>
    <x v="2"/>
    <d v="2023-03-16T00:00:00"/>
    <x v="1"/>
    <n v="4856"/>
    <n v="878"/>
    <n v="2.65"/>
    <n v="29"/>
  </r>
  <r>
    <s v="S1884"/>
    <s v="Student_884"/>
    <x v="0"/>
    <x v="3"/>
    <d v="2023-11-01T00:00:00"/>
    <x v="2"/>
    <n v="6249"/>
    <n v="1193"/>
    <n v="3.99"/>
    <n v="59"/>
  </r>
  <r>
    <s v="S1885"/>
    <s v="Student_885"/>
    <x v="7"/>
    <x v="2"/>
    <d v="2024-01-03T00:00:00"/>
    <x v="0"/>
    <n v="14319"/>
    <n v="4428"/>
    <n v="3.31"/>
    <n v="36"/>
  </r>
  <r>
    <s v="S1886"/>
    <s v="Student_886"/>
    <x v="5"/>
    <x v="2"/>
    <d v="2023-10-28T00:00:00"/>
    <x v="0"/>
    <n v="2324"/>
    <n v="6152"/>
    <n v="3.91"/>
    <n v="18"/>
  </r>
  <r>
    <s v="S1887"/>
    <s v="Student_887"/>
    <x v="2"/>
    <x v="0"/>
    <d v="2022-04-12T00:00:00"/>
    <x v="0"/>
    <n v="6137"/>
    <n v="1513"/>
    <n v="2.93"/>
    <n v="86"/>
  </r>
  <r>
    <s v="S1888"/>
    <s v="Student_888"/>
    <x v="0"/>
    <x v="2"/>
    <d v="2023-08-19T00:00:00"/>
    <x v="0"/>
    <n v="3993"/>
    <n v="488"/>
    <n v="3.87"/>
    <n v="30"/>
  </r>
  <r>
    <s v="S1889"/>
    <s v="Student_889"/>
    <x v="6"/>
    <x v="0"/>
    <d v="2024-01-05T00:00:00"/>
    <x v="0"/>
    <n v="3592"/>
    <n v="5288"/>
    <n v="2.31"/>
    <n v="57"/>
  </r>
  <r>
    <s v="S1890"/>
    <s v="Student_890"/>
    <x v="5"/>
    <x v="3"/>
    <d v="2024-01-31T00:00:00"/>
    <x v="0"/>
    <n v="6150"/>
    <n v="7731"/>
    <n v="2.79"/>
    <n v="15"/>
  </r>
  <r>
    <s v="S1891"/>
    <s v="Student_891"/>
    <x v="3"/>
    <x v="2"/>
    <d v="2022-04-13T00:00:00"/>
    <x v="2"/>
    <n v="6690"/>
    <n v="9543"/>
    <n v="3.4"/>
    <n v="56"/>
  </r>
  <r>
    <s v="S1892"/>
    <s v="Student_892"/>
    <x v="5"/>
    <x v="2"/>
    <d v="2022-02-22T00:00:00"/>
    <x v="1"/>
    <n v="11719"/>
    <n v="2949"/>
    <n v="2.93"/>
    <n v="107"/>
  </r>
  <r>
    <s v="S1893"/>
    <s v="Student_893"/>
    <x v="1"/>
    <x v="1"/>
    <d v="2024-06-04T00:00:00"/>
    <x v="0"/>
    <n v="2659"/>
    <n v="2093"/>
    <n v="3.8"/>
    <n v="101"/>
  </r>
  <r>
    <s v="S1894"/>
    <s v="Student_894"/>
    <x v="0"/>
    <x v="3"/>
    <d v="2022-12-27T00:00:00"/>
    <x v="0"/>
    <n v="9484"/>
    <n v="2759"/>
    <n v="2.25"/>
    <n v="114"/>
  </r>
  <r>
    <s v="S1895"/>
    <s v="Student_895"/>
    <x v="7"/>
    <x v="1"/>
    <d v="2022-11-27T00:00:00"/>
    <x v="0"/>
    <n v="2133"/>
    <n v="244"/>
    <n v="3.72"/>
    <n v="17"/>
  </r>
  <r>
    <s v="S1896"/>
    <s v="Student_896"/>
    <x v="0"/>
    <x v="0"/>
    <d v="2022-06-22T00:00:00"/>
    <x v="0"/>
    <n v="6910"/>
    <n v="6618"/>
    <n v="2.23"/>
    <n v="19"/>
  </r>
  <r>
    <s v="S1897"/>
    <s v="Student_897"/>
    <x v="3"/>
    <x v="1"/>
    <d v="2022-07-26T00:00:00"/>
    <x v="0"/>
    <n v="13914"/>
    <n v="7642"/>
    <n v="3.94"/>
    <n v="57"/>
  </r>
  <r>
    <s v="S1898"/>
    <s v="Student_898"/>
    <x v="3"/>
    <x v="0"/>
    <d v="2023-03-31T00:00:00"/>
    <x v="1"/>
    <n v="11039"/>
    <n v="9104"/>
    <n v="3.98"/>
    <n v="52"/>
  </r>
  <r>
    <s v="S1899"/>
    <s v="Student_899"/>
    <x v="3"/>
    <x v="0"/>
    <d v="2022-07-31T00:00:00"/>
    <x v="0"/>
    <n v="8134"/>
    <n v="3190"/>
    <n v="2.73"/>
    <n v="68"/>
  </r>
  <r>
    <s v="S1900"/>
    <s v="Student_900"/>
    <x v="6"/>
    <x v="2"/>
    <d v="2023-09-06T00:00:00"/>
    <x v="1"/>
    <n v="5424"/>
    <n v="5871"/>
    <n v="3.18"/>
    <n v="32"/>
  </r>
  <r>
    <s v="S1901"/>
    <s v="Student_901"/>
    <x v="2"/>
    <x v="3"/>
    <d v="2023-01-22T00:00:00"/>
    <x v="0"/>
    <n v="14379"/>
    <n v="7146"/>
    <n v="3.15"/>
    <n v="80"/>
  </r>
  <r>
    <s v="S1902"/>
    <s v="Student_902"/>
    <x v="7"/>
    <x v="1"/>
    <d v="2023-07-08T00:00:00"/>
    <x v="0"/>
    <n v="5400"/>
    <n v="6864"/>
    <n v="3.76"/>
    <n v="88"/>
  </r>
  <r>
    <s v="S1903"/>
    <s v="Student_903"/>
    <x v="3"/>
    <x v="3"/>
    <d v="2022-08-17T00:00:00"/>
    <x v="1"/>
    <n v="9862"/>
    <n v="3356"/>
    <n v="3.23"/>
    <n v="103"/>
  </r>
  <r>
    <s v="S1904"/>
    <s v="Student_904"/>
    <x v="0"/>
    <x v="3"/>
    <d v="2024-03-06T00:00:00"/>
    <x v="0"/>
    <n v="8496"/>
    <n v="3990"/>
    <n v="2.1800000000000002"/>
    <n v="44"/>
  </r>
  <r>
    <s v="S1905"/>
    <s v="Student_905"/>
    <x v="7"/>
    <x v="3"/>
    <d v="2022-08-28T00:00:00"/>
    <x v="0"/>
    <n v="7820"/>
    <n v="809"/>
    <n v="2.75"/>
    <n v="64"/>
  </r>
  <r>
    <s v="S1906"/>
    <s v="Student_906"/>
    <x v="5"/>
    <x v="2"/>
    <d v="2024-04-20T00:00:00"/>
    <x v="0"/>
    <n v="14630"/>
    <n v="7086"/>
    <n v="2.0099999999999998"/>
    <n v="31"/>
  </r>
  <r>
    <s v="S1907"/>
    <s v="Student_907"/>
    <x v="2"/>
    <x v="1"/>
    <d v="2022-10-14T00:00:00"/>
    <x v="0"/>
    <n v="7470"/>
    <n v="6312"/>
    <n v="3.06"/>
    <n v="86"/>
  </r>
  <r>
    <s v="S1908"/>
    <s v="Student_908"/>
    <x v="1"/>
    <x v="1"/>
    <d v="2022-04-03T00:00:00"/>
    <x v="0"/>
    <n v="6296"/>
    <n v="958"/>
    <n v="3.45"/>
    <n v="62"/>
  </r>
  <r>
    <s v="S1909"/>
    <s v="Student_909"/>
    <x v="7"/>
    <x v="3"/>
    <d v="2022-07-28T00:00:00"/>
    <x v="1"/>
    <n v="2346"/>
    <n v="5333"/>
    <n v="2.74"/>
    <n v="105"/>
  </r>
  <r>
    <s v="S1910"/>
    <s v="Student_910"/>
    <x v="1"/>
    <x v="0"/>
    <d v="2024-03-26T00:00:00"/>
    <x v="0"/>
    <n v="5749"/>
    <n v="6273"/>
    <n v="3.05"/>
    <n v="26"/>
  </r>
  <r>
    <s v="S1911"/>
    <s v="Student_911"/>
    <x v="4"/>
    <x v="0"/>
    <d v="2024-06-14T00:00:00"/>
    <x v="0"/>
    <n v="10732"/>
    <n v="29"/>
    <n v="3.03"/>
    <n v="44"/>
  </r>
  <r>
    <s v="S1912"/>
    <s v="Student_912"/>
    <x v="5"/>
    <x v="0"/>
    <d v="2022-07-11T00:00:00"/>
    <x v="2"/>
    <n v="5938"/>
    <n v="8341"/>
    <n v="2.99"/>
    <n v="101"/>
  </r>
  <r>
    <s v="S1913"/>
    <s v="Student_913"/>
    <x v="4"/>
    <x v="2"/>
    <d v="2024-01-11T00:00:00"/>
    <x v="0"/>
    <n v="3278"/>
    <n v="1851"/>
    <n v="3.37"/>
    <n v="85"/>
  </r>
  <r>
    <s v="S1914"/>
    <s v="Student_914"/>
    <x v="7"/>
    <x v="0"/>
    <d v="2023-06-06T00:00:00"/>
    <x v="0"/>
    <n v="14845"/>
    <n v="823"/>
    <n v="3.11"/>
    <n v="27"/>
  </r>
  <r>
    <s v="S1915"/>
    <s v="Student_915"/>
    <x v="6"/>
    <x v="2"/>
    <d v="2022-03-26T00:00:00"/>
    <x v="1"/>
    <n v="11658"/>
    <n v="2778"/>
    <n v="3.52"/>
    <n v="95"/>
  </r>
  <r>
    <s v="S1916"/>
    <s v="Student_916"/>
    <x v="0"/>
    <x v="1"/>
    <d v="2024-04-28T00:00:00"/>
    <x v="1"/>
    <n v="11979"/>
    <n v="4170"/>
    <n v="2.75"/>
    <n v="22"/>
  </r>
  <r>
    <s v="S1917"/>
    <s v="Student_917"/>
    <x v="2"/>
    <x v="2"/>
    <d v="2022-08-29T00:00:00"/>
    <x v="0"/>
    <n v="5650"/>
    <n v="9181"/>
    <n v="3.13"/>
    <n v="18"/>
  </r>
  <r>
    <s v="S1918"/>
    <s v="Student_918"/>
    <x v="3"/>
    <x v="0"/>
    <d v="2023-04-02T00:00:00"/>
    <x v="2"/>
    <n v="9224"/>
    <n v="5014"/>
    <n v="2.75"/>
    <n v="79"/>
  </r>
  <r>
    <s v="S1919"/>
    <s v="Student_919"/>
    <x v="1"/>
    <x v="2"/>
    <d v="2023-07-08T00:00:00"/>
    <x v="1"/>
    <n v="12893"/>
    <n v="6823"/>
    <n v="3.9"/>
    <n v="62"/>
  </r>
  <r>
    <s v="S1920"/>
    <s v="Student_920"/>
    <x v="5"/>
    <x v="0"/>
    <d v="2023-11-16T00:00:00"/>
    <x v="0"/>
    <n v="10635"/>
    <n v="7334"/>
    <n v="2.12"/>
    <n v="87"/>
  </r>
  <r>
    <s v="S1921"/>
    <s v="Student_921"/>
    <x v="0"/>
    <x v="3"/>
    <d v="2022-05-06T00:00:00"/>
    <x v="1"/>
    <n v="5161"/>
    <n v="3191"/>
    <n v="3.4"/>
    <n v="18"/>
  </r>
  <r>
    <s v="S1922"/>
    <s v="Student_922"/>
    <x v="2"/>
    <x v="3"/>
    <d v="2024-01-17T00:00:00"/>
    <x v="1"/>
    <n v="2310"/>
    <n v="7992"/>
    <n v="3.78"/>
    <n v="84"/>
  </r>
  <r>
    <s v="S1923"/>
    <s v="Student_923"/>
    <x v="5"/>
    <x v="1"/>
    <d v="2022-12-07T00:00:00"/>
    <x v="1"/>
    <n v="14238"/>
    <n v="3624"/>
    <n v="2.0499999999999998"/>
    <n v="111"/>
  </r>
  <r>
    <s v="S1924"/>
    <s v="Student_924"/>
    <x v="2"/>
    <x v="1"/>
    <d v="2022-07-20T00:00:00"/>
    <x v="0"/>
    <n v="6256"/>
    <n v="9774"/>
    <n v="3.04"/>
    <n v="92"/>
  </r>
  <r>
    <s v="S1925"/>
    <s v="Student_925"/>
    <x v="5"/>
    <x v="1"/>
    <d v="2022-09-05T00:00:00"/>
    <x v="2"/>
    <n v="12707"/>
    <n v="6931"/>
    <n v="3.19"/>
    <n v="46"/>
  </r>
  <r>
    <s v="S1926"/>
    <s v="Student_926"/>
    <x v="4"/>
    <x v="1"/>
    <d v="2022-05-27T00:00:00"/>
    <x v="0"/>
    <n v="14485"/>
    <n v="2925"/>
    <n v="2.13"/>
    <n v="15"/>
  </r>
  <r>
    <s v="S1927"/>
    <s v="Student_927"/>
    <x v="0"/>
    <x v="0"/>
    <d v="2023-09-14T00:00:00"/>
    <x v="0"/>
    <n v="6109"/>
    <n v="1355"/>
    <n v="3.41"/>
    <n v="97"/>
  </r>
  <r>
    <s v="S1928"/>
    <s v="Student_928"/>
    <x v="5"/>
    <x v="1"/>
    <d v="2024-02-23T00:00:00"/>
    <x v="2"/>
    <n v="12380"/>
    <n v="7327"/>
    <n v="2.54"/>
    <n v="72"/>
  </r>
  <r>
    <s v="S1929"/>
    <s v="Student_929"/>
    <x v="5"/>
    <x v="1"/>
    <d v="2022-04-24T00:00:00"/>
    <x v="1"/>
    <n v="7050"/>
    <n v="537"/>
    <n v="2.84"/>
    <n v="68"/>
  </r>
  <r>
    <s v="S1930"/>
    <s v="Student_930"/>
    <x v="2"/>
    <x v="3"/>
    <d v="2022-06-26T00:00:00"/>
    <x v="1"/>
    <n v="13686"/>
    <n v="5137"/>
    <n v="3.59"/>
    <n v="75"/>
  </r>
  <r>
    <s v="S1931"/>
    <s v="Student_931"/>
    <x v="5"/>
    <x v="0"/>
    <d v="2024-04-18T00:00:00"/>
    <x v="0"/>
    <n v="3224"/>
    <n v="6436"/>
    <n v="3.96"/>
    <n v="103"/>
  </r>
  <r>
    <s v="S1932"/>
    <s v="Student_932"/>
    <x v="5"/>
    <x v="2"/>
    <d v="2022-06-14T00:00:00"/>
    <x v="0"/>
    <n v="8505"/>
    <n v="8006"/>
    <n v="2.61"/>
    <n v="10"/>
  </r>
  <r>
    <s v="S1933"/>
    <s v="Student_933"/>
    <x v="0"/>
    <x v="0"/>
    <d v="2023-02-08T00:00:00"/>
    <x v="1"/>
    <n v="8846"/>
    <n v="1192"/>
    <n v="3.59"/>
    <n v="36"/>
  </r>
  <r>
    <s v="S1934"/>
    <s v="Student_934"/>
    <x v="3"/>
    <x v="1"/>
    <d v="2023-06-26T00:00:00"/>
    <x v="0"/>
    <n v="12177"/>
    <n v="6105"/>
    <n v="2.98"/>
    <n v="55"/>
  </r>
  <r>
    <s v="S1935"/>
    <s v="Student_935"/>
    <x v="5"/>
    <x v="1"/>
    <d v="2022-09-10T00:00:00"/>
    <x v="0"/>
    <n v="2016"/>
    <n v="2170"/>
    <n v="3.56"/>
    <n v="41"/>
  </r>
  <r>
    <s v="S1936"/>
    <s v="Student_936"/>
    <x v="0"/>
    <x v="3"/>
    <d v="2023-04-10T00:00:00"/>
    <x v="1"/>
    <n v="11375"/>
    <n v="6971"/>
    <n v="3.52"/>
    <n v="72"/>
  </r>
  <r>
    <s v="S1937"/>
    <s v="Student_937"/>
    <x v="3"/>
    <x v="0"/>
    <d v="2023-11-22T00:00:00"/>
    <x v="0"/>
    <n v="2240"/>
    <n v="359"/>
    <n v="3.9"/>
    <n v="48"/>
  </r>
  <r>
    <s v="S1938"/>
    <s v="Student_938"/>
    <x v="0"/>
    <x v="2"/>
    <d v="2022-06-26T00:00:00"/>
    <x v="1"/>
    <n v="6615"/>
    <n v="6355"/>
    <n v="3.2"/>
    <n v="40"/>
  </r>
  <r>
    <s v="S1939"/>
    <s v="Student_939"/>
    <x v="1"/>
    <x v="3"/>
    <d v="2022-11-22T00:00:00"/>
    <x v="0"/>
    <n v="10054"/>
    <n v="4005"/>
    <n v="3.66"/>
    <n v="61"/>
  </r>
  <r>
    <s v="S1940"/>
    <s v="Student_940"/>
    <x v="6"/>
    <x v="1"/>
    <d v="2023-11-10T00:00:00"/>
    <x v="0"/>
    <n v="10579"/>
    <n v="4678"/>
    <n v="3.15"/>
    <n v="43"/>
  </r>
  <r>
    <s v="S1941"/>
    <s v="Student_941"/>
    <x v="6"/>
    <x v="0"/>
    <d v="2023-03-11T00:00:00"/>
    <x v="0"/>
    <n v="2260"/>
    <n v="2232"/>
    <n v="2.94"/>
    <n v="35"/>
  </r>
  <r>
    <s v="S1942"/>
    <s v="Student_942"/>
    <x v="6"/>
    <x v="1"/>
    <d v="2024-03-22T00:00:00"/>
    <x v="1"/>
    <n v="7638"/>
    <n v="5209"/>
    <n v="3.8"/>
    <n v="21"/>
  </r>
  <r>
    <s v="S1943"/>
    <s v="Student_943"/>
    <x v="2"/>
    <x v="3"/>
    <d v="2023-11-28T00:00:00"/>
    <x v="0"/>
    <n v="3557"/>
    <n v="2458"/>
    <n v="2.95"/>
    <n v="116"/>
  </r>
  <r>
    <s v="S1944"/>
    <s v="Student_944"/>
    <x v="4"/>
    <x v="0"/>
    <d v="2022-07-27T00:00:00"/>
    <x v="0"/>
    <n v="4417"/>
    <n v="1293"/>
    <n v="3.32"/>
    <n v="92"/>
  </r>
  <r>
    <s v="S1945"/>
    <s v="Student_945"/>
    <x v="1"/>
    <x v="1"/>
    <d v="2022-07-18T00:00:00"/>
    <x v="0"/>
    <n v="12066"/>
    <n v="8134"/>
    <n v="3.63"/>
    <n v="103"/>
  </r>
  <r>
    <s v="S1946"/>
    <s v="Student_946"/>
    <x v="7"/>
    <x v="2"/>
    <d v="2024-01-24T00:00:00"/>
    <x v="0"/>
    <n v="2266"/>
    <n v="3921"/>
    <n v="3.84"/>
    <n v="3"/>
  </r>
  <r>
    <s v="S1947"/>
    <s v="Student_947"/>
    <x v="5"/>
    <x v="2"/>
    <d v="2024-04-07T00:00:00"/>
    <x v="0"/>
    <n v="2363"/>
    <n v="3593"/>
    <n v="2.56"/>
    <n v="119"/>
  </r>
  <r>
    <s v="S1948"/>
    <s v="Student_948"/>
    <x v="0"/>
    <x v="1"/>
    <d v="2022-04-27T00:00:00"/>
    <x v="2"/>
    <n v="2336"/>
    <n v="7138"/>
    <n v="3.58"/>
    <n v="94"/>
  </r>
  <r>
    <s v="S1949"/>
    <s v="Student_949"/>
    <x v="7"/>
    <x v="2"/>
    <d v="2023-03-21T00:00:00"/>
    <x v="1"/>
    <n v="14712"/>
    <n v="9626"/>
    <n v="2.92"/>
    <n v="18"/>
  </r>
  <r>
    <s v="S1950"/>
    <s v="Student_950"/>
    <x v="0"/>
    <x v="1"/>
    <d v="2022-04-06T00:00:00"/>
    <x v="1"/>
    <n v="5822"/>
    <n v="3156"/>
    <n v="2.89"/>
    <n v="53"/>
  </r>
  <r>
    <s v="S1951"/>
    <s v="Student_951"/>
    <x v="2"/>
    <x v="2"/>
    <d v="2024-04-25T00:00:00"/>
    <x v="1"/>
    <n v="13010"/>
    <n v="5677"/>
    <n v="2.0299999999999998"/>
    <n v="72"/>
  </r>
  <r>
    <s v="S1952"/>
    <s v="Student_952"/>
    <x v="1"/>
    <x v="0"/>
    <d v="2024-05-02T00:00:00"/>
    <x v="1"/>
    <n v="6167"/>
    <n v="6095"/>
    <n v="2.99"/>
    <n v="94"/>
  </r>
  <r>
    <s v="S1953"/>
    <s v="Student_953"/>
    <x v="7"/>
    <x v="2"/>
    <d v="2022-05-07T00:00:00"/>
    <x v="1"/>
    <n v="3815"/>
    <n v="2083"/>
    <n v="3.66"/>
    <n v="92"/>
  </r>
  <r>
    <s v="S1954"/>
    <s v="Student_954"/>
    <x v="0"/>
    <x v="3"/>
    <d v="2022-06-18T00:00:00"/>
    <x v="1"/>
    <n v="6719"/>
    <n v="7812"/>
    <n v="3.91"/>
    <n v="116"/>
  </r>
  <r>
    <s v="S1955"/>
    <s v="Student_955"/>
    <x v="3"/>
    <x v="1"/>
    <d v="2023-11-22T00:00:00"/>
    <x v="0"/>
    <n v="4490"/>
    <n v="1702"/>
    <n v="2.7"/>
    <n v="94"/>
  </r>
  <r>
    <s v="S1956"/>
    <s v="Student_956"/>
    <x v="1"/>
    <x v="1"/>
    <d v="2023-07-03T00:00:00"/>
    <x v="1"/>
    <n v="9668"/>
    <n v="1839"/>
    <n v="2.5099999999999998"/>
    <n v="85"/>
  </r>
  <r>
    <s v="S1957"/>
    <s v="Student_957"/>
    <x v="4"/>
    <x v="0"/>
    <d v="2023-10-17T00:00:00"/>
    <x v="0"/>
    <n v="2432"/>
    <n v="5071"/>
    <n v="3.8"/>
    <n v="49"/>
  </r>
  <r>
    <s v="S1958"/>
    <s v="Student_958"/>
    <x v="3"/>
    <x v="0"/>
    <d v="2023-01-30T00:00:00"/>
    <x v="0"/>
    <n v="3242"/>
    <n v="9900"/>
    <n v="3.85"/>
    <n v="83"/>
  </r>
  <r>
    <s v="S1959"/>
    <s v="Student_959"/>
    <x v="2"/>
    <x v="3"/>
    <d v="2022-09-14T00:00:00"/>
    <x v="1"/>
    <n v="14853"/>
    <n v="6485"/>
    <n v="3.3"/>
    <n v="2"/>
  </r>
  <r>
    <s v="S1960"/>
    <s v="Student_960"/>
    <x v="2"/>
    <x v="0"/>
    <d v="2024-04-18T00:00:00"/>
    <x v="0"/>
    <n v="11497"/>
    <n v="8841"/>
    <n v="2.23"/>
    <n v="50"/>
  </r>
  <r>
    <s v="S1961"/>
    <s v="Student_961"/>
    <x v="5"/>
    <x v="1"/>
    <d v="2023-11-07T00:00:00"/>
    <x v="1"/>
    <n v="2983"/>
    <n v="8417"/>
    <n v="2.6"/>
    <n v="2"/>
  </r>
  <r>
    <s v="S1962"/>
    <s v="Student_962"/>
    <x v="6"/>
    <x v="1"/>
    <d v="2022-08-10T00:00:00"/>
    <x v="1"/>
    <n v="2880"/>
    <n v="2545"/>
    <n v="2.57"/>
    <n v="32"/>
  </r>
  <r>
    <s v="S1963"/>
    <s v="Student_963"/>
    <x v="6"/>
    <x v="1"/>
    <d v="2022-04-08T00:00:00"/>
    <x v="0"/>
    <n v="6951"/>
    <n v="321"/>
    <n v="2.7"/>
    <n v="61"/>
  </r>
  <r>
    <s v="S1964"/>
    <s v="Student_964"/>
    <x v="1"/>
    <x v="1"/>
    <d v="2023-07-02T00:00:00"/>
    <x v="1"/>
    <n v="8612"/>
    <n v="1423"/>
    <n v="3.76"/>
    <n v="71"/>
  </r>
  <r>
    <s v="S1965"/>
    <s v="Student_965"/>
    <x v="1"/>
    <x v="3"/>
    <d v="2024-01-18T00:00:00"/>
    <x v="0"/>
    <n v="8900"/>
    <n v="4345"/>
    <n v="3.25"/>
    <n v="35"/>
  </r>
  <r>
    <s v="S1966"/>
    <s v="Student_966"/>
    <x v="2"/>
    <x v="2"/>
    <d v="2024-03-28T00:00:00"/>
    <x v="1"/>
    <n v="10147"/>
    <n v="592"/>
    <n v="3.12"/>
    <n v="72"/>
  </r>
  <r>
    <s v="S1967"/>
    <s v="Student_967"/>
    <x v="7"/>
    <x v="2"/>
    <d v="2022-06-01T00:00:00"/>
    <x v="0"/>
    <n v="11524"/>
    <n v="885"/>
    <n v="3.48"/>
    <n v="39"/>
  </r>
  <r>
    <s v="S1968"/>
    <s v="Student_968"/>
    <x v="7"/>
    <x v="2"/>
    <d v="2022-01-22T00:00:00"/>
    <x v="0"/>
    <n v="9115"/>
    <n v="8808"/>
    <n v="3.15"/>
    <n v="57"/>
  </r>
  <r>
    <s v="S1969"/>
    <s v="Student_969"/>
    <x v="6"/>
    <x v="3"/>
    <d v="2022-07-29T00:00:00"/>
    <x v="0"/>
    <n v="14396"/>
    <n v="1245"/>
    <n v="2.91"/>
    <n v="89"/>
  </r>
  <r>
    <s v="S1970"/>
    <s v="Student_970"/>
    <x v="6"/>
    <x v="2"/>
    <d v="2023-05-31T00:00:00"/>
    <x v="1"/>
    <n v="8599"/>
    <n v="3888"/>
    <n v="2.88"/>
    <n v="8"/>
  </r>
  <r>
    <s v="S1971"/>
    <s v="Student_971"/>
    <x v="3"/>
    <x v="1"/>
    <d v="2024-03-02T00:00:00"/>
    <x v="0"/>
    <n v="14700"/>
    <n v="4688"/>
    <n v="3.69"/>
    <n v="34"/>
  </r>
  <r>
    <s v="S1972"/>
    <s v="Student_972"/>
    <x v="6"/>
    <x v="2"/>
    <d v="2024-04-03T00:00:00"/>
    <x v="0"/>
    <n v="9199"/>
    <n v="9495"/>
    <n v="3.04"/>
    <n v="20"/>
  </r>
  <r>
    <s v="S1973"/>
    <s v="Student_973"/>
    <x v="5"/>
    <x v="3"/>
    <d v="2024-01-17T00:00:00"/>
    <x v="2"/>
    <n v="6798"/>
    <n v="3454"/>
    <n v="2.97"/>
    <n v="28"/>
  </r>
  <r>
    <s v="S1974"/>
    <s v="Student_974"/>
    <x v="7"/>
    <x v="3"/>
    <d v="2022-06-19T00:00:00"/>
    <x v="0"/>
    <n v="7093"/>
    <n v="2651"/>
    <n v="2.2999999999999998"/>
    <n v="75"/>
  </r>
  <r>
    <s v="S1975"/>
    <s v="Student_975"/>
    <x v="6"/>
    <x v="2"/>
    <d v="2024-01-04T00:00:00"/>
    <x v="1"/>
    <n v="10111"/>
    <n v="3264"/>
    <n v="3.75"/>
    <n v="97"/>
  </r>
  <r>
    <s v="S1976"/>
    <s v="Student_976"/>
    <x v="6"/>
    <x v="2"/>
    <d v="2023-08-19T00:00:00"/>
    <x v="0"/>
    <n v="14720"/>
    <n v="6666"/>
    <n v="3.08"/>
    <n v="2"/>
  </r>
  <r>
    <s v="S1977"/>
    <s v="Student_977"/>
    <x v="3"/>
    <x v="3"/>
    <d v="2023-09-14T00:00:00"/>
    <x v="1"/>
    <n v="3574"/>
    <n v="294"/>
    <n v="2.4700000000000002"/>
    <n v="107"/>
  </r>
  <r>
    <s v="S1978"/>
    <s v="Student_978"/>
    <x v="1"/>
    <x v="1"/>
    <d v="2022-05-31T00:00:00"/>
    <x v="0"/>
    <n v="12664"/>
    <n v="7109"/>
    <n v="2.2000000000000002"/>
    <n v="91"/>
  </r>
  <r>
    <s v="S1979"/>
    <s v="Student_979"/>
    <x v="2"/>
    <x v="1"/>
    <d v="2024-04-16T00:00:00"/>
    <x v="0"/>
    <n v="9618"/>
    <n v="6312"/>
    <n v="2.25"/>
    <n v="78"/>
  </r>
  <r>
    <s v="S1980"/>
    <s v="Student_980"/>
    <x v="5"/>
    <x v="1"/>
    <d v="2024-06-04T00:00:00"/>
    <x v="1"/>
    <n v="9706"/>
    <n v="5288"/>
    <n v="2.27"/>
    <n v="6"/>
  </r>
  <r>
    <s v="S1981"/>
    <s v="Student_981"/>
    <x v="0"/>
    <x v="3"/>
    <d v="2022-01-24T00:00:00"/>
    <x v="0"/>
    <n v="8994"/>
    <n v="9832"/>
    <n v="2.46"/>
    <n v="107"/>
  </r>
  <r>
    <s v="S1982"/>
    <s v="Student_982"/>
    <x v="0"/>
    <x v="2"/>
    <d v="2022-11-15T00:00:00"/>
    <x v="1"/>
    <n v="6439"/>
    <n v="6901"/>
    <n v="3.1"/>
    <n v="80"/>
  </r>
  <r>
    <s v="S1983"/>
    <s v="Student_983"/>
    <x v="2"/>
    <x v="0"/>
    <d v="2024-02-02T00:00:00"/>
    <x v="0"/>
    <n v="6534"/>
    <n v="9500"/>
    <n v="3.61"/>
    <n v="111"/>
  </r>
  <r>
    <s v="S1984"/>
    <s v="Student_984"/>
    <x v="7"/>
    <x v="0"/>
    <d v="2022-09-02T00:00:00"/>
    <x v="0"/>
    <n v="7590"/>
    <n v="408"/>
    <n v="3.97"/>
    <n v="46"/>
  </r>
  <r>
    <s v="S1985"/>
    <s v="Student_985"/>
    <x v="2"/>
    <x v="2"/>
    <d v="2022-11-15T00:00:00"/>
    <x v="2"/>
    <n v="7475"/>
    <n v="7710"/>
    <n v="2.4500000000000002"/>
    <n v="62"/>
  </r>
  <r>
    <s v="S1986"/>
    <s v="Student_986"/>
    <x v="0"/>
    <x v="2"/>
    <d v="2023-10-10T00:00:00"/>
    <x v="0"/>
    <n v="3693"/>
    <n v="4367"/>
    <n v="3.65"/>
    <n v="28"/>
  </r>
  <r>
    <s v="S1987"/>
    <s v="Student_987"/>
    <x v="6"/>
    <x v="2"/>
    <d v="2024-04-16T00:00:00"/>
    <x v="0"/>
    <n v="11396"/>
    <n v="8283"/>
    <n v="2.2200000000000002"/>
    <n v="98"/>
  </r>
  <r>
    <s v="S1988"/>
    <s v="Student_988"/>
    <x v="7"/>
    <x v="0"/>
    <d v="2022-12-26T00:00:00"/>
    <x v="0"/>
    <n v="8610"/>
    <n v="2022"/>
    <n v="3.47"/>
    <n v="16"/>
  </r>
  <r>
    <s v="S1989"/>
    <s v="Student_989"/>
    <x v="6"/>
    <x v="0"/>
    <d v="2023-10-10T00:00:00"/>
    <x v="0"/>
    <n v="3027"/>
    <n v="8764"/>
    <n v="3.34"/>
    <n v="116"/>
  </r>
  <r>
    <s v="S1990"/>
    <s v="Student_990"/>
    <x v="4"/>
    <x v="0"/>
    <d v="2023-05-31T00:00:00"/>
    <x v="0"/>
    <n v="4944"/>
    <n v="8402"/>
    <n v="3.07"/>
    <n v="79"/>
  </r>
  <r>
    <s v="S1991"/>
    <s v="Student_991"/>
    <x v="3"/>
    <x v="1"/>
    <d v="2024-03-07T00:00:00"/>
    <x v="0"/>
    <n v="9032"/>
    <n v="7939"/>
    <n v="2.56"/>
    <n v="8"/>
  </r>
  <r>
    <s v="S1992"/>
    <s v="Student_992"/>
    <x v="3"/>
    <x v="3"/>
    <d v="2023-11-26T00:00:00"/>
    <x v="0"/>
    <n v="10427"/>
    <n v="7298"/>
    <n v="3.54"/>
    <n v="119"/>
  </r>
  <r>
    <s v="S1993"/>
    <s v="Student_993"/>
    <x v="5"/>
    <x v="2"/>
    <d v="2024-04-09T00:00:00"/>
    <x v="0"/>
    <n v="6051"/>
    <n v="7108"/>
    <n v="3.2"/>
    <n v="99"/>
  </r>
  <r>
    <s v="S1994"/>
    <s v="Student_994"/>
    <x v="0"/>
    <x v="3"/>
    <d v="2023-12-02T00:00:00"/>
    <x v="0"/>
    <n v="5499"/>
    <n v="8616"/>
    <n v="3.07"/>
    <n v="23"/>
  </r>
  <r>
    <s v="S1995"/>
    <s v="Student_995"/>
    <x v="3"/>
    <x v="0"/>
    <d v="2024-01-10T00:00:00"/>
    <x v="1"/>
    <n v="5005"/>
    <n v="9438"/>
    <n v="3.13"/>
    <n v="24"/>
  </r>
  <r>
    <s v="S1996"/>
    <s v="Student_996"/>
    <x v="6"/>
    <x v="3"/>
    <d v="2022-12-22T00:00:00"/>
    <x v="0"/>
    <n v="11045"/>
    <n v="9251"/>
    <n v="2.93"/>
    <n v="87"/>
  </r>
  <r>
    <s v="S1997"/>
    <s v="Student_997"/>
    <x v="6"/>
    <x v="1"/>
    <d v="2022-02-09T00:00:00"/>
    <x v="1"/>
    <n v="12297"/>
    <n v="4680"/>
    <n v="2.02"/>
    <n v="58"/>
  </r>
  <r>
    <s v="S1998"/>
    <s v="Student_998"/>
    <x v="1"/>
    <x v="1"/>
    <d v="2022-11-06T00:00:00"/>
    <x v="0"/>
    <n v="4317"/>
    <n v="1427"/>
    <n v="3.55"/>
    <n v="76"/>
  </r>
  <r>
    <s v="S1999"/>
    <s v="Student_999"/>
    <x v="0"/>
    <x v="3"/>
    <d v="2022-03-07T00:00:00"/>
    <x v="1"/>
    <n v="14569"/>
    <n v="9058"/>
    <n v="2.4"/>
    <n v="29"/>
  </r>
  <r>
    <s v="S2000"/>
    <s v="Student_1000"/>
    <x v="2"/>
    <x v="0"/>
    <d v="2022-12-23T00:00:00"/>
    <x v="0"/>
    <n v="12134"/>
    <n v="3119"/>
    <n v="2.91"/>
    <n v="4"/>
  </r>
  <r>
    <s v="S2001"/>
    <s v="Student_1001"/>
    <x v="3"/>
    <x v="3"/>
    <d v="2023-01-02T00:00:00"/>
    <x v="2"/>
    <n v="11342"/>
    <n v="152"/>
    <n v="3.13"/>
    <n v="0"/>
  </r>
  <r>
    <s v="S2002"/>
    <s v="Student_1002"/>
    <x v="4"/>
    <x v="0"/>
    <d v="2022-09-12T00:00:00"/>
    <x v="0"/>
    <n v="2607"/>
    <n v="2463"/>
    <n v="2.52"/>
    <n v="17"/>
  </r>
  <r>
    <s v="S2003"/>
    <s v="Student_1003"/>
    <x v="1"/>
    <x v="0"/>
    <d v="2024-03-14T00:00:00"/>
    <x v="2"/>
    <n v="5479"/>
    <n v="9211"/>
    <n v="2.78"/>
    <n v="8"/>
  </r>
  <r>
    <s v="S2004"/>
    <s v="Student_1004"/>
    <x v="7"/>
    <x v="0"/>
    <d v="2022-06-04T00:00:00"/>
    <x v="1"/>
    <n v="6615"/>
    <n v="1700"/>
    <n v="3.92"/>
    <n v="96"/>
  </r>
  <r>
    <s v="S2005"/>
    <s v="Student_1005"/>
    <x v="0"/>
    <x v="1"/>
    <d v="2023-08-26T00:00:00"/>
    <x v="0"/>
    <n v="4176"/>
    <n v="9643"/>
    <n v="3.3"/>
    <n v="12"/>
  </r>
  <r>
    <s v="S2006"/>
    <s v="Student_1006"/>
    <x v="5"/>
    <x v="1"/>
    <d v="2024-05-05T00:00:00"/>
    <x v="1"/>
    <n v="3536"/>
    <n v="5079"/>
    <n v="2.46"/>
    <n v="108"/>
  </r>
  <r>
    <s v="S2007"/>
    <s v="Student_1007"/>
    <x v="5"/>
    <x v="0"/>
    <d v="2023-12-25T00:00:00"/>
    <x v="0"/>
    <n v="9886"/>
    <n v="4015"/>
    <n v="2.63"/>
    <n v="80"/>
  </r>
  <r>
    <s v="S2008"/>
    <s v="Student_1008"/>
    <x v="2"/>
    <x v="3"/>
    <d v="2023-12-21T00:00:00"/>
    <x v="2"/>
    <n v="6048"/>
    <n v="5071"/>
    <n v="3.78"/>
    <n v="84"/>
  </r>
  <r>
    <s v="S2009"/>
    <s v="Student_1009"/>
    <x v="0"/>
    <x v="2"/>
    <d v="2022-01-18T00:00:00"/>
    <x v="2"/>
    <n v="4181"/>
    <n v="800"/>
    <n v="3.94"/>
    <n v="91"/>
  </r>
  <r>
    <s v="S2010"/>
    <s v="Student_1010"/>
    <x v="5"/>
    <x v="2"/>
    <d v="2022-05-12T00:00:00"/>
    <x v="0"/>
    <n v="7377"/>
    <n v="1185"/>
    <n v="2.25"/>
    <n v="96"/>
  </r>
  <r>
    <s v="S2011"/>
    <s v="Student_1011"/>
    <x v="2"/>
    <x v="1"/>
    <d v="2022-04-22T00:00:00"/>
    <x v="0"/>
    <n v="14234"/>
    <n v="2693"/>
    <n v="2.0299999999999998"/>
    <n v="34"/>
  </r>
  <r>
    <s v="S2012"/>
    <s v="Student_1012"/>
    <x v="5"/>
    <x v="0"/>
    <d v="2024-03-09T00:00:00"/>
    <x v="1"/>
    <n v="4357"/>
    <n v="8371"/>
    <n v="3.08"/>
    <n v="89"/>
  </r>
  <r>
    <s v="S2013"/>
    <s v="Student_1013"/>
    <x v="2"/>
    <x v="3"/>
    <d v="2023-05-19T00:00:00"/>
    <x v="0"/>
    <n v="6176"/>
    <n v="7401"/>
    <n v="2.68"/>
    <n v="68"/>
  </r>
  <r>
    <s v="S2014"/>
    <s v="Student_1014"/>
    <x v="7"/>
    <x v="3"/>
    <d v="2023-03-28T00:00:00"/>
    <x v="0"/>
    <n v="14399"/>
    <n v="7150"/>
    <n v="2.95"/>
    <n v="21"/>
  </r>
  <r>
    <s v="S2015"/>
    <s v="Student_1015"/>
    <x v="4"/>
    <x v="0"/>
    <d v="2022-01-03T00:00:00"/>
    <x v="0"/>
    <n v="13434"/>
    <n v="9599"/>
    <n v="2.15"/>
    <n v="18"/>
  </r>
  <r>
    <s v="S2016"/>
    <s v="Student_1016"/>
    <x v="6"/>
    <x v="2"/>
    <d v="2023-03-29T00:00:00"/>
    <x v="0"/>
    <n v="3398"/>
    <n v="6329"/>
    <n v="3.15"/>
    <n v="58"/>
  </r>
  <r>
    <s v="S2017"/>
    <s v="Student_1017"/>
    <x v="5"/>
    <x v="2"/>
    <d v="2022-09-23T00:00:00"/>
    <x v="0"/>
    <n v="9724"/>
    <n v="8224"/>
    <n v="3.57"/>
    <n v="38"/>
  </r>
  <r>
    <s v="S2018"/>
    <s v="Student_1018"/>
    <x v="1"/>
    <x v="3"/>
    <d v="2022-12-21T00:00:00"/>
    <x v="0"/>
    <n v="13375"/>
    <n v="7202"/>
    <n v="3.07"/>
    <n v="11"/>
  </r>
  <r>
    <s v="S2019"/>
    <s v="Student_1019"/>
    <x v="6"/>
    <x v="3"/>
    <d v="2024-04-08T00:00:00"/>
    <x v="1"/>
    <n v="2052"/>
    <n v="5540"/>
    <n v="2.76"/>
    <n v="117"/>
  </r>
  <r>
    <s v="S2020"/>
    <s v="Student_1020"/>
    <x v="7"/>
    <x v="1"/>
    <d v="2022-10-11T00:00:00"/>
    <x v="0"/>
    <n v="9348"/>
    <n v="3252"/>
    <n v="3.92"/>
    <n v="20"/>
  </r>
  <r>
    <s v="S2021"/>
    <s v="Student_1021"/>
    <x v="5"/>
    <x v="1"/>
    <d v="2023-01-18T00:00:00"/>
    <x v="0"/>
    <n v="3683"/>
    <n v="5286"/>
    <n v="3.04"/>
    <n v="61"/>
  </r>
  <r>
    <s v="S2022"/>
    <s v="Student_1022"/>
    <x v="0"/>
    <x v="3"/>
    <d v="2022-04-28T00:00:00"/>
    <x v="0"/>
    <n v="6294"/>
    <n v="3422"/>
    <n v="2.84"/>
    <n v="107"/>
  </r>
  <r>
    <s v="S2023"/>
    <s v="Student_1023"/>
    <x v="7"/>
    <x v="3"/>
    <d v="2022-09-07T00:00:00"/>
    <x v="1"/>
    <n v="6651"/>
    <n v="7082"/>
    <n v="2.4300000000000002"/>
    <n v="85"/>
  </r>
  <r>
    <s v="S2024"/>
    <s v="Student_1024"/>
    <x v="0"/>
    <x v="0"/>
    <d v="2024-05-10T00:00:00"/>
    <x v="1"/>
    <n v="14550"/>
    <n v="9171"/>
    <n v="3.25"/>
    <n v="78"/>
  </r>
  <r>
    <s v="S2025"/>
    <s v="Student_1025"/>
    <x v="4"/>
    <x v="2"/>
    <d v="2023-11-14T00:00:00"/>
    <x v="1"/>
    <n v="4049"/>
    <n v="3524"/>
    <n v="2.23"/>
    <n v="29"/>
  </r>
  <r>
    <s v="S2026"/>
    <s v="Student_1026"/>
    <x v="6"/>
    <x v="0"/>
    <d v="2023-01-30T00:00:00"/>
    <x v="1"/>
    <n v="2397"/>
    <n v="7989"/>
    <n v="2.91"/>
    <n v="117"/>
  </r>
  <r>
    <s v="S2027"/>
    <s v="Student_1027"/>
    <x v="7"/>
    <x v="1"/>
    <d v="2022-05-10T00:00:00"/>
    <x v="1"/>
    <n v="2645"/>
    <n v="2926"/>
    <n v="3.57"/>
    <n v="54"/>
  </r>
  <r>
    <s v="S2028"/>
    <s v="Student_1028"/>
    <x v="4"/>
    <x v="3"/>
    <d v="2022-10-30T00:00:00"/>
    <x v="0"/>
    <n v="4105"/>
    <n v="9705"/>
    <n v="2.3199999999999998"/>
    <n v="22"/>
  </r>
  <r>
    <s v="S2029"/>
    <s v="Student_1029"/>
    <x v="0"/>
    <x v="2"/>
    <d v="2022-02-11T00:00:00"/>
    <x v="0"/>
    <n v="7185"/>
    <n v="3129"/>
    <n v="2.87"/>
    <n v="24"/>
  </r>
  <r>
    <s v="S2030"/>
    <s v="Student_1030"/>
    <x v="6"/>
    <x v="1"/>
    <d v="2024-01-09T00:00:00"/>
    <x v="0"/>
    <n v="6263"/>
    <n v="1642"/>
    <n v="3.17"/>
    <n v="49"/>
  </r>
  <r>
    <s v="S2031"/>
    <s v="Student_1031"/>
    <x v="5"/>
    <x v="0"/>
    <d v="2023-07-23T00:00:00"/>
    <x v="0"/>
    <n v="7201"/>
    <n v="943"/>
    <n v="3.49"/>
    <n v="19"/>
  </r>
  <r>
    <s v="S2032"/>
    <s v="Student_1032"/>
    <x v="0"/>
    <x v="3"/>
    <d v="2024-04-18T00:00:00"/>
    <x v="2"/>
    <n v="6043"/>
    <n v="6673"/>
    <n v="2.94"/>
    <n v="81"/>
  </r>
  <r>
    <s v="S2033"/>
    <s v="Student_1033"/>
    <x v="6"/>
    <x v="2"/>
    <d v="2024-02-04T00:00:00"/>
    <x v="0"/>
    <n v="4290"/>
    <n v="8037"/>
    <n v="3.2"/>
    <n v="100"/>
  </r>
  <r>
    <s v="S2034"/>
    <s v="Student_1034"/>
    <x v="0"/>
    <x v="1"/>
    <d v="2023-10-21T00:00:00"/>
    <x v="0"/>
    <n v="13750"/>
    <n v="3160"/>
    <n v="2.5299999999999998"/>
    <n v="20"/>
  </r>
  <r>
    <s v="S2035"/>
    <s v="Student_1035"/>
    <x v="6"/>
    <x v="1"/>
    <d v="2023-01-07T00:00:00"/>
    <x v="0"/>
    <n v="9223"/>
    <n v="934"/>
    <n v="3.49"/>
    <n v="104"/>
  </r>
  <r>
    <s v="S2036"/>
    <s v="Student_1036"/>
    <x v="5"/>
    <x v="2"/>
    <d v="2023-09-17T00:00:00"/>
    <x v="1"/>
    <n v="9699"/>
    <n v="3736"/>
    <n v="3.07"/>
    <n v="57"/>
  </r>
  <r>
    <s v="S2037"/>
    <s v="Student_1037"/>
    <x v="0"/>
    <x v="3"/>
    <d v="2022-01-18T00:00:00"/>
    <x v="0"/>
    <n v="9851"/>
    <n v="2149"/>
    <n v="3.39"/>
    <n v="78"/>
  </r>
  <r>
    <s v="S2038"/>
    <s v="Student_1038"/>
    <x v="7"/>
    <x v="1"/>
    <d v="2024-05-29T00:00:00"/>
    <x v="0"/>
    <n v="8813"/>
    <n v="795"/>
    <n v="3.25"/>
    <n v="110"/>
  </r>
  <r>
    <s v="S2039"/>
    <s v="Student_1039"/>
    <x v="3"/>
    <x v="1"/>
    <d v="2022-05-13T00:00:00"/>
    <x v="0"/>
    <n v="9828"/>
    <n v="9604"/>
    <n v="3.94"/>
    <n v="17"/>
  </r>
  <r>
    <s v="S2040"/>
    <s v="Student_1040"/>
    <x v="3"/>
    <x v="3"/>
    <d v="2022-01-21T00:00:00"/>
    <x v="0"/>
    <n v="14430"/>
    <n v="4963"/>
    <n v="2.41"/>
    <n v="73"/>
  </r>
  <r>
    <s v="S2041"/>
    <s v="Student_1041"/>
    <x v="1"/>
    <x v="3"/>
    <d v="2023-03-31T00:00:00"/>
    <x v="0"/>
    <n v="14409"/>
    <n v="5793"/>
    <n v="2.61"/>
    <n v="31"/>
  </r>
  <r>
    <s v="S2042"/>
    <s v="Student_1042"/>
    <x v="5"/>
    <x v="2"/>
    <d v="2022-09-12T00:00:00"/>
    <x v="0"/>
    <n v="3726"/>
    <n v="586"/>
    <n v="2.2200000000000002"/>
    <n v="6"/>
  </r>
  <r>
    <s v="S2043"/>
    <s v="Student_1043"/>
    <x v="4"/>
    <x v="1"/>
    <d v="2023-10-28T00:00:00"/>
    <x v="1"/>
    <n v="12371"/>
    <n v="3982"/>
    <n v="3.58"/>
    <n v="52"/>
  </r>
  <r>
    <s v="S2044"/>
    <s v="Student_1044"/>
    <x v="3"/>
    <x v="2"/>
    <d v="2023-06-27T00:00:00"/>
    <x v="1"/>
    <n v="3344"/>
    <n v="5902"/>
    <n v="3.46"/>
    <n v="75"/>
  </r>
  <r>
    <s v="S2045"/>
    <s v="Student_1045"/>
    <x v="5"/>
    <x v="0"/>
    <d v="2023-03-19T00:00:00"/>
    <x v="0"/>
    <n v="10360"/>
    <n v="6049"/>
    <n v="2.79"/>
    <n v="42"/>
  </r>
  <r>
    <s v="S2046"/>
    <s v="Student_1046"/>
    <x v="6"/>
    <x v="0"/>
    <d v="2022-07-22T00:00:00"/>
    <x v="0"/>
    <n v="9592"/>
    <n v="5292"/>
    <n v="3.61"/>
    <n v="59"/>
  </r>
  <r>
    <s v="S2047"/>
    <s v="Student_1047"/>
    <x v="5"/>
    <x v="0"/>
    <d v="2022-06-30T00:00:00"/>
    <x v="0"/>
    <n v="9512"/>
    <n v="2317"/>
    <n v="2.98"/>
    <n v="56"/>
  </r>
  <r>
    <s v="S2048"/>
    <s v="Student_1048"/>
    <x v="7"/>
    <x v="1"/>
    <d v="2022-07-23T00:00:00"/>
    <x v="1"/>
    <n v="5373"/>
    <n v="8186"/>
    <n v="2.29"/>
    <n v="22"/>
  </r>
  <r>
    <s v="S2049"/>
    <s v="Student_1049"/>
    <x v="2"/>
    <x v="1"/>
    <d v="2022-09-10T00:00:00"/>
    <x v="1"/>
    <n v="5354"/>
    <n v="2730"/>
    <n v="2.44"/>
    <n v="94"/>
  </r>
  <r>
    <s v="S2050"/>
    <s v="Student_1050"/>
    <x v="5"/>
    <x v="3"/>
    <d v="2022-10-05T00:00:00"/>
    <x v="1"/>
    <n v="2479"/>
    <n v="1588"/>
    <n v="3.71"/>
    <n v="100"/>
  </r>
  <r>
    <s v="S2051"/>
    <s v="Student_1051"/>
    <x v="0"/>
    <x v="3"/>
    <d v="2023-03-22T00:00:00"/>
    <x v="2"/>
    <n v="6810"/>
    <n v="405"/>
    <n v="2.94"/>
    <n v="46"/>
  </r>
  <r>
    <s v="S2052"/>
    <s v="Student_1052"/>
    <x v="0"/>
    <x v="1"/>
    <d v="2022-06-06T00:00:00"/>
    <x v="0"/>
    <n v="7686"/>
    <n v="9818"/>
    <n v="2.69"/>
    <n v="4"/>
  </r>
  <r>
    <s v="S2053"/>
    <s v="Student_1053"/>
    <x v="6"/>
    <x v="0"/>
    <d v="2022-11-23T00:00:00"/>
    <x v="0"/>
    <n v="7121"/>
    <n v="7090"/>
    <n v="3.87"/>
    <n v="28"/>
  </r>
  <r>
    <s v="S2054"/>
    <s v="Student_1054"/>
    <x v="1"/>
    <x v="2"/>
    <d v="2024-06-07T00:00:00"/>
    <x v="1"/>
    <n v="3813"/>
    <n v="1221"/>
    <n v="2.78"/>
    <n v="55"/>
  </r>
  <r>
    <s v="S2055"/>
    <s v="Student_1055"/>
    <x v="7"/>
    <x v="3"/>
    <d v="2024-04-28T00:00:00"/>
    <x v="1"/>
    <n v="5115"/>
    <n v="6700"/>
    <n v="3.09"/>
    <n v="35"/>
  </r>
  <r>
    <s v="S2056"/>
    <s v="Student_1056"/>
    <x v="5"/>
    <x v="1"/>
    <d v="2023-02-06T00:00:00"/>
    <x v="0"/>
    <n v="8897"/>
    <n v="2452"/>
    <n v="3.51"/>
    <n v="90"/>
  </r>
  <r>
    <s v="S2057"/>
    <s v="Student_1057"/>
    <x v="4"/>
    <x v="2"/>
    <d v="2024-04-26T00:00:00"/>
    <x v="0"/>
    <n v="10286"/>
    <n v="8637"/>
    <n v="2.17"/>
    <n v="76"/>
  </r>
  <r>
    <s v="S2058"/>
    <s v="Student_1058"/>
    <x v="2"/>
    <x v="2"/>
    <d v="2024-03-30T00:00:00"/>
    <x v="1"/>
    <n v="6792"/>
    <n v="999"/>
    <n v="2.19"/>
    <n v="6"/>
  </r>
  <r>
    <s v="S2059"/>
    <s v="Student_1059"/>
    <x v="3"/>
    <x v="3"/>
    <d v="2023-02-25T00:00:00"/>
    <x v="0"/>
    <n v="9636"/>
    <n v="8999"/>
    <n v="2.4900000000000002"/>
    <n v="46"/>
  </r>
  <r>
    <s v="S2060"/>
    <s v="Student_1060"/>
    <x v="2"/>
    <x v="3"/>
    <d v="2022-01-03T00:00:00"/>
    <x v="0"/>
    <n v="14185"/>
    <n v="3785"/>
    <n v="3.14"/>
    <n v="84"/>
  </r>
  <r>
    <s v="S2061"/>
    <s v="Student_1061"/>
    <x v="7"/>
    <x v="3"/>
    <d v="2023-06-14T00:00:00"/>
    <x v="0"/>
    <n v="13293"/>
    <n v="9628"/>
    <n v="2.66"/>
    <n v="99"/>
  </r>
  <r>
    <s v="S2062"/>
    <s v="Student_1062"/>
    <x v="7"/>
    <x v="1"/>
    <d v="2023-07-17T00:00:00"/>
    <x v="1"/>
    <n v="7446"/>
    <n v="4781"/>
    <n v="3.43"/>
    <n v="101"/>
  </r>
  <r>
    <s v="S2063"/>
    <s v="Student_1063"/>
    <x v="4"/>
    <x v="3"/>
    <d v="2022-10-15T00:00:00"/>
    <x v="0"/>
    <n v="11119"/>
    <n v="8712"/>
    <n v="3.96"/>
    <n v="103"/>
  </r>
  <r>
    <s v="S2064"/>
    <s v="Student_1064"/>
    <x v="5"/>
    <x v="1"/>
    <d v="2022-09-02T00:00:00"/>
    <x v="0"/>
    <n v="13651"/>
    <n v="6144"/>
    <n v="3.84"/>
    <n v="76"/>
  </r>
  <r>
    <s v="S2065"/>
    <s v="Student_1065"/>
    <x v="0"/>
    <x v="3"/>
    <d v="2022-06-02T00:00:00"/>
    <x v="0"/>
    <n v="4701"/>
    <n v="5681"/>
    <n v="2.84"/>
    <n v="44"/>
  </r>
  <r>
    <s v="S2066"/>
    <s v="Student_1066"/>
    <x v="1"/>
    <x v="3"/>
    <d v="2024-04-13T00:00:00"/>
    <x v="2"/>
    <n v="9016"/>
    <n v="7292"/>
    <n v="2.7"/>
    <n v="5"/>
  </r>
  <r>
    <s v="S2067"/>
    <s v="Student_1067"/>
    <x v="6"/>
    <x v="1"/>
    <d v="2023-07-13T00:00:00"/>
    <x v="1"/>
    <n v="6208"/>
    <n v="6067"/>
    <n v="3.75"/>
    <n v="93"/>
  </r>
  <r>
    <s v="S2068"/>
    <s v="Student_1068"/>
    <x v="4"/>
    <x v="0"/>
    <d v="2023-06-13T00:00:00"/>
    <x v="1"/>
    <n v="5697"/>
    <n v="3573"/>
    <n v="3.77"/>
    <n v="79"/>
  </r>
  <r>
    <s v="S2069"/>
    <s v="Student_1069"/>
    <x v="2"/>
    <x v="2"/>
    <d v="2022-01-07T00:00:00"/>
    <x v="0"/>
    <n v="14742"/>
    <n v="445"/>
    <n v="2.5499999999999998"/>
    <n v="6"/>
  </r>
  <r>
    <s v="S2070"/>
    <s v="Student_1070"/>
    <x v="6"/>
    <x v="3"/>
    <d v="2022-06-28T00:00:00"/>
    <x v="1"/>
    <n v="2296"/>
    <n v="325"/>
    <n v="2.64"/>
    <n v="71"/>
  </r>
  <r>
    <s v="S2071"/>
    <s v="Student_1071"/>
    <x v="7"/>
    <x v="3"/>
    <d v="2023-11-01T00:00:00"/>
    <x v="0"/>
    <n v="10330"/>
    <n v="5973"/>
    <n v="2.65"/>
    <n v="50"/>
  </r>
  <r>
    <s v="S2072"/>
    <s v="Student_1072"/>
    <x v="4"/>
    <x v="0"/>
    <d v="2023-12-11T00:00:00"/>
    <x v="2"/>
    <n v="2000"/>
    <n v="8608"/>
    <n v="3.95"/>
    <n v="2"/>
  </r>
  <r>
    <s v="S2073"/>
    <s v="Student_1073"/>
    <x v="7"/>
    <x v="1"/>
    <d v="2023-02-25T00:00:00"/>
    <x v="1"/>
    <n v="8970"/>
    <n v="6430"/>
    <n v="2.04"/>
    <n v="97"/>
  </r>
  <r>
    <s v="S2074"/>
    <s v="Student_1074"/>
    <x v="7"/>
    <x v="1"/>
    <d v="2023-07-19T00:00:00"/>
    <x v="1"/>
    <n v="5560"/>
    <n v="6629"/>
    <n v="2.4700000000000002"/>
    <n v="66"/>
  </r>
  <r>
    <s v="S2075"/>
    <s v="Student_1075"/>
    <x v="0"/>
    <x v="0"/>
    <d v="2023-09-27T00:00:00"/>
    <x v="0"/>
    <n v="7903"/>
    <n v="897"/>
    <n v="2.0699999999999998"/>
    <n v="110"/>
  </r>
  <r>
    <s v="S2076"/>
    <s v="Student_1076"/>
    <x v="7"/>
    <x v="2"/>
    <d v="2023-06-27T00:00:00"/>
    <x v="0"/>
    <n v="4119"/>
    <n v="8833"/>
    <n v="3.31"/>
    <n v="74"/>
  </r>
  <r>
    <s v="S2077"/>
    <s v="Student_1077"/>
    <x v="4"/>
    <x v="3"/>
    <d v="2024-03-27T00:00:00"/>
    <x v="2"/>
    <n v="7853"/>
    <n v="2032"/>
    <n v="3.33"/>
    <n v="96"/>
  </r>
  <r>
    <s v="S2078"/>
    <s v="Student_1078"/>
    <x v="0"/>
    <x v="0"/>
    <d v="2022-12-23T00:00:00"/>
    <x v="2"/>
    <n v="7107"/>
    <n v="1911"/>
    <n v="2.87"/>
    <n v="73"/>
  </r>
  <r>
    <s v="S2079"/>
    <s v="Student_1079"/>
    <x v="1"/>
    <x v="1"/>
    <d v="2024-04-03T00:00:00"/>
    <x v="0"/>
    <n v="3245"/>
    <n v="6823"/>
    <n v="2.5"/>
    <n v="16"/>
  </r>
  <r>
    <s v="S2080"/>
    <s v="Student_1080"/>
    <x v="1"/>
    <x v="0"/>
    <d v="2024-04-05T00:00:00"/>
    <x v="0"/>
    <n v="4892"/>
    <n v="7034"/>
    <n v="3.83"/>
    <n v="43"/>
  </r>
  <r>
    <s v="S2081"/>
    <s v="Student_1081"/>
    <x v="6"/>
    <x v="3"/>
    <d v="2022-10-12T00:00:00"/>
    <x v="0"/>
    <n v="5130"/>
    <n v="9628"/>
    <n v="2.56"/>
    <n v="113"/>
  </r>
  <r>
    <s v="S2082"/>
    <s v="Student_1082"/>
    <x v="3"/>
    <x v="3"/>
    <d v="2022-09-27T00:00:00"/>
    <x v="0"/>
    <n v="12773"/>
    <n v="1546"/>
    <n v="3.89"/>
    <n v="96"/>
  </r>
  <r>
    <s v="S2083"/>
    <s v="Student_1083"/>
    <x v="6"/>
    <x v="1"/>
    <d v="2022-07-16T00:00:00"/>
    <x v="1"/>
    <n v="11415"/>
    <n v="2626"/>
    <n v="3.4"/>
    <n v="5"/>
  </r>
  <r>
    <s v="S2084"/>
    <s v="Student_1084"/>
    <x v="6"/>
    <x v="3"/>
    <d v="2022-07-30T00:00:00"/>
    <x v="0"/>
    <n v="8463"/>
    <n v="6739"/>
    <n v="3.87"/>
    <n v="33"/>
  </r>
  <r>
    <s v="S2085"/>
    <s v="Student_1085"/>
    <x v="5"/>
    <x v="3"/>
    <d v="2022-02-26T00:00:00"/>
    <x v="0"/>
    <n v="13713"/>
    <n v="3304"/>
    <n v="3.81"/>
    <n v="54"/>
  </r>
  <r>
    <s v="S2086"/>
    <s v="Student_1086"/>
    <x v="4"/>
    <x v="3"/>
    <d v="2022-02-02T00:00:00"/>
    <x v="0"/>
    <n v="10725"/>
    <n v="6124"/>
    <n v="3.94"/>
    <n v="41"/>
  </r>
  <r>
    <s v="S2087"/>
    <s v="Student_1087"/>
    <x v="1"/>
    <x v="3"/>
    <d v="2023-06-28T00:00:00"/>
    <x v="2"/>
    <n v="11630"/>
    <n v="7578"/>
    <n v="3.65"/>
    <n v="111"/>
  </r>
  <r>
    <s v="S2088"/>
    <s v="Student_1088"/>
    <x v="6"/>
    <x v="2"/>
    <d v="2024-05-01T00:00:00"/>
    <x v="0"/>
    <n v="12478"/>
    <n v="8335"/>
    <n v="3.01"/>
    <n v="22"/>
  </r>
  <r>
    <s v="S2089"/>
    <s v="Student_1089"/>
    <x v="2"/>
    <x v="3"/>
    <d v="2022-06-13T00:00:00"/>
    <x v="2"/>
    <n v="8685"/>
    <n v="2204"/>
    <n v="2.29"/>
    <n v="1"/>
  </r>
  <r>
    <s v="S2090"/>
    <s v="Student_1090"/>
    <x v="5"/>
    <x v="3"/>
    <d v="2023-02-26T00:00:00"/>
    <x v="0"/>
    <n v="6591"/>
    <n v="8495"/>
    <n v="2.29"/>
    <n v="46"/>
  </r>
  <r>
    <s v="S2091"/>
    <s v="Student_1091"/>
    <x v="5"/>
    <x v="3"/>
    <d v="2023-02-26T00:00:00"/>
    <x v="0"/>
    <n v="8141"/>
    <n v="7905"/>
    <n v="2.77"/>
    <n v="46"/>
  </r>
  <r>
    <s v="S2092"/>
    <s v="Student_1092"/>
    <x v="1"/>
    <x v="2"/>
    <d v="2022-03-15T00:00:00"/>
    <x v="0"/>
    <n v="3019"/>
    <n v="6321"/>
    <n v="2.82"/>
    <n v="79"/>
  </r>
  <r>
    <s v="S2093"/>
    <s v="Student_1093"/>
    <x v="7"/>
    <x v="2"/>
    <d v="2023-12-23T00:00:00"/>
    <x v="1"/>
    <n v="8929"/>
    <n v="7083"/>
    <n v="2.68"/>
    <n v="104"/>
  </r>
  <r>
    <s v="S2094"/>
    <s v="Student_1094"/>
    <x v="7"/>
    <x v="3"/>
    <d v="2022-01-15T00:00:00"/>
    <x v="0"/>
    <n v="11878"/>
    <n v="4182"/>
    <n v="3.52"/>
    <n v="96"/>
  </r>
  <r>
    <s v="S2095"/>
    <s v="Student_1095"/>
    <x v="5"/>
    <x v="0"/>
    <d v="2023-11-29T00:00:00"/>
    <x v="1"/>
    <n v="11961"/>
    <n v="8528"/>
    <n v="3.72"/>
    <n v="16"/>
  </r>
  <r>
    <s v="S2096"/>
    <s v="Student_1096"/>
    <x v="0"/>
    <x v="0"/>
    <d v="2022-06-09T00:00:00"/>
    <x v="1"/>
    <n v="14062"/>
    <n v="9193"/>
    <n v="3.07"/>
    <n v="103"/>
  </r>
  <r>
    <s v="S2097"/>
    <s v="Student_1097"/>
    <x v="7"/>
    <x v="2"/>
    <d v="2022-08-07T00:00:00"/>
    <x v="1"/>
    <n v="7312"/>
    <n v="8464"/>
    <n v="2.74"/>
    <n v="104"/>
  </r>
  <r>
    <s v="S2098"/>
    <s v="Student_1098"/>
    <x v="7"/>
    <x v="2"/>
    <d v="2023-04-07T00:00:00"/>
    <x v="0"/>
    <n v="5745"/>
    <n v="499"/>
    <n v="3.1"/>
    <n v="31"/>
  </r>
  <r>
    <s v="S2099"/>
    <s v="Student_1099"/>
    <x v="1"/>
    <x v="3"/>
    <d v="2022-06-14T00:00:00"/>
    <x v="2"/>
    <n v="6844"/>
    <n v="1405"/>
    <n v="3.05"/>
    <n v="44"/>
  </r>
  <r>
    <s v="S2100"/>
    <s v="Student_1100"/>
    <x v="7"/>
    <x v="1"/>
    <d v="2022-07-11T00:00:00"/>
    <x v="0"/>
    <n v="13054"/>
    <n v="4741"/>
    <n v="3.54"/>
    <n v="31"/>
  </r>
  <r>
    <s v="S2101"/>
    <s v="Student_1101"/>
    <x v="5"/>
    <x v="2"/>
    <d v="2023-03-22T00:00:00"/>
    <x v="0"/>
    <n v="10986"/>
    <n v="8048"/>
    <n v="3.16"/>
    <n v="70"/>
  </r>
  <r>
    <s v="S2102"/>
    <s v="Student_1102"/>
    <x v="1"/>
    <x v="1"/>
    <d v="2024-05-09T00:00:00"/>
    <x v="2"/>
    <n v="3798"/>
    <n v="1392"/>
    <n v="2.2999999999999998"/>
    <n v="98"/>
  </r>
  <r>
    <s v="S2103"/>
    <s v="Student_1103"/>
    <x v="6"/>
    <x v="0"/>
    <d v="2024-02-10T00:00:00"/>
    <x v="1"/>
    <n v="8999"/>
    <n v="7122"/>
    <n v="2.0499999999999998"/>
    <n v="115"/>
  </r>
  <r>
    <s v="S2104"/>
    <s v="Student_1104"/>
    <x v="0"/>
    <x v="3"/>
    <d v="2022-03-29T00:00:00"/>
    <x v="0"/>
    <n v="4243"/>
    <n v="6445"/>
    <n v="3.32"/>
    <n v="18"/>
  </r>
  <r>
    <s v="S2105"/>
    <s v="Student_1105"/>
    <x v="0"/>
    <x v="0"/>
    <d v="2023-05-25T00:00:00"/>
    <x v="1"/>
    <n v="2171"/>
    <n v="2358"/>
    <n v="2.4500000000000002"/>
    <n v="31"/>
  </r>
  <r>
    <s v="S2106"/>
    <s v="Student_1106"/>
    <x v="3"/>
    <x v="3"/>
    <d v="2022-10-05T00:00:00"/>
    <x v="1"/>
    <n v="4746"/>
    <n v="1220"/>
    <n v="3.26"/>
    <n v="10"/>
  </r>
  <r>
    <s v="S2107"/>
    <s v="Student_1107"/>
    <x v="1"/>
    <x v="1"/>
    <d v="2024-02-07T00:00:00"/>
    <x v="0"/>
    <n v="5813"/>
    <n v="8271"/>
    <n v="3.89"/>
    <n v="13"/>
  </r>
  <r>
    <s v="S2108"/>
    <s v="Student_1108"/>
    <x v="5"/>
    <x v="0"/>
    <d v="2022-02-07T00:00:00"/>
    <x v="0"/>
    <n v="11997"/>
    <n v="3979"/>
    <n v="3.75"/>
    <n v="81"/>
  </r>
  <r>
    <s v="S2109"/>
    <s v="Student_1109"/>
    <x v="5"/>
    <x v="2"/>
    <d v="2022-11-26T00:00:00"/>
    <x v="1"/>
    <n v="3129"/>
    <n v="3377"/>
    <n v="2.92"/>
    <n v="94"/>
  </r>
  <r>
    <s v="S2110"/>
    <s v="Student_1110"/>
    <x v="2"/>
    <x v="3"/>
    <d v="2023-12-18T00:00:00"/>
    <x v="0"/>
    <n v="4829"/>
    <n v="2463"/>
    <n v="3.81"/>
    <n v="71"/>
  </r>
  <r>
    <s v="S2111"/>
    <s v="Student_1111"/>
    <x v="1"/>
    <x v="2"/>
    <d v="2023-12-10T00:00:00"/>
    <x v="0"/>
    <n v="13773"/>
    <n v="9595"/>
    <n v="2.15"/>
    <n v="22"/>
  </r>
  <r>
    <s v="S2112"/>
    <s v="Student_1112"/>
    <x v="7"/>
    <x v="1"/>
    <d v="2022-11-14T00:00:00"/>
    <x v="1"/>
    <n v="7845"/>
    <n v="1768"/>
    <n v="3.79"/>
    <n v="82"/>
  </r>
  <r>
    <s v="S2113"/>
    <s v="Student_1113"/>
    <x v="4"/>
    <x v="2"/>
    <d v="2024-02-15T00:00:00"/>
    <x v="1"/>
    <n v="14112"/>
    <n v="4858"/>
    <n v="2.48"/>
    <n v="106"/>
  </r>
  <r>
    <s v="S2114"/>
    <s v="Student_1114"/>
    <x v="1"/>
    <x v="2"/>
    <d v="2024-05-17T00:00:00"/>
    <x v="0"/>
    <n v="8386"/>
    <n v="6949"/>
    <n v="2.54"/>
    <n v="97"/>
  </r>
  <r>
    <s v="S2115"/>
    <s v="Student_1115"/>
    <x v="6"/>
    <x v="1"/>
    <d v="2023-07-29T00:00:00"/>
    <x v="0"/>
    <n v="11924"/>
    <n v="8400"/>
    <n v="3.46"/>
    <n v="23"/>
  </r>
  <r>
    <s v="S2116"/>
    <s v="Student_1116"/>
    <x v="4"/>
    <x v="2"/>
    <d v="2022-03-27T00:00:00"/>
    <x v="1"/>
    <n v="6259"/>
    <n v="6330"/>
    <n v="3.7"/>
    <n v="69"/>
  </r>
  <r>
    <s v="S2117"/>
    <s v="Student_1117"/>
    <x v="2"/>
    <x v="2"/>
    <d v="2024-02-25T00:00:00"/>
    <x v="0"/>
    <n v="2965"/>
    <n v="4420"/>
    <n v="3.5"/>
    <n v="79"/>
  </r>
  <r>
    <s v="S2118"/>
    <s v="Student_1118"/>
    <x v="0"/>
    <x v="0"/>
    <d v="2024-02-25T00:00:00"/>
    <x v="0"/>
    <n v="10945"/>
    <n v="3789"/>
    <n v="3.56"/>
    <n v="39"/>
  </r>
  <r>
    <s v="S2119"/>
    <s v="Student_1119"/>
    <x v="6"/>
    <x v="3"/>
    <d v="2024-04-24T00:00:00"/>
    <x v="1"/>
    <n v="5840"/>
    <n v="9839"/>
    <n v="3.91"/>
    <n v="21"/>
  </r>
  <r>
    <s v="S2120"/>
    <s v="Student_1120"/>
    <x v="4"/>
    <x v="3"/>
    <d v="2023-12-28T00:00:00"/>
    <x v="1"/>
    <n v="11837"/>
    <n v="4235"/>
    <n v="3.73"/>
    <n v="67"/>
  </r>
  <r>
    <s v="S2121"/>
    <s v="Student_1121"/>
    <x v="7"/>
    <x v="2"/>
    <d v="2023-11-15T00:00:00"/>
    <x v="1"/>
    <n v="2593"/>
    <n v="3001"/>
    <n v="2.4"/>
    <n v="25"/>
  </r>
  <r>
    <s v="S2122"/>
    <s v="Student_1122"/>
    <x v="1"/>
    <x v="3"/>
    <d v="2023-10-23T00:00:00"/>
    <x v="0"/>
    <n v="4320"/>
    <n v="5243"/>
    <n v="4"/>
    <n v="67"/>
  </r>
  <r>
    <s v="S2123"/>
    <s v="Student_1123"/>
    <x v="1"/>
    <x v="0"/>
    <d v="2022-08-06T00:00:00"/>
    <x v="1"/>
    <n v="5074"/>
    <n v="3228"/>
    <n v="3.89"/>
    <n v="10"/>
  </r>
  <r>
    <s v="S2124"/>
    <s v="Student_1124"/>
    <x v="1"/>
    <x v="3"/>
    <d v="2023-07-31T00:00:00"/>
    <x v="0"/>
    <n v="10173"/>
    <n v="2208"/>
    <n v="2.9"/>
    <n v="3"/>
  </r>
  <r>
    <s v="S2125"/>
    <s v="Student_1125"/>
    <x v="4"/>
    <x v="0"/>
    <d v="2022-05-03T00:00:00"/>
    <x v="1"/>
    <n v="12039"/>
    <n v="2849"/>
    <n v="2.93"/>
    <n v="4"/>
  </r>
  <r>
    <s v="S2126"/>
    <s v="Student_1126"/>
    <x v="7"/>
    <x v="2"/>
    <d v="2023-09-03T00:00:00"/>
    <x v="0"/>
    <n v="9593"/>
    <n v="3437"/>
    <n v="3.75"/>
    <n v="117"/>
  </r>
  <r>
    <s v="S2127"/>
    <s v="Student_1127"/>
    <x v="7"/>
    <x v="2"/>
    <d v="2022-09-12T00:00:00"/>
    <x v="0"/>
    <n v="12305"/>
    <n v="4221"/>
    <n v="3.38"/>
    <n v="40"/>
  </r>
  <r>
    <s v="S2128"/>
    <s v="Student_1128"/>
    <x v="1"/>
    <x v="3"/>
    <d v="2023-09-27T00:00:00"/>
    <x v="0"/>
    <n v="10591"/>
    <n v="8903"/>
    <n v="3.69"/>
    <n v="106"/>
  </r>
  <r>
    <s v="S2129"/>
    <s v="Student_1129"/>
    <x v="5"/>
    <x v="3"/>
    <d v="2023-09-30T00:00:00"/>
    <x v="0"/>
    <n v="7321"/>
    <n v="2534"/>
    <n v="3.52"/>
    <n v="33"/>
  </r>
  <r>
    <s v="S2130"/>
    <s v="Student_1130"/>
    <x v="1"/>
    <x v="2"/>
    <d v="2023-11-04T00:00:00"/>
    <x v="0"/>
    <n v="7742"/>
    <n v="3650"/>
    <n v="3.42"/>
    <n v="60"/>
  </r>
  <r>
    <s v="S2131"/>
    <s v="Student_1131"/>
    <x v="3"/>
    <x v="2"/>
    <d v="2024-03-20T00:00:00"/>
    <x v="0"/>
    <n v="11854"/>
    <n v="1254"/>
    <n v="3.76"/>
    <n v="1"/>
  </r>
  <r>
    <s v="S2132"/>
    <s v="Student_1132"/>
    <x v="3"/>
    <x v="3"/>
    <d v="2023-02-25T00:00:00"/>
    <x v="2"/>
    <n v="3324"/>
    <n v="6168"/>
    <n v="3.97"/>
    <n v="54"/>
  </r>
  <r>
    <s v="S2133"/>
    <s v="Student_1133"/>
    <x v="1"/>
    <x v="3"/>
    <d v="2024-03-30T00:00:00"/>
    <x v="0"/>
    <n v="6655"/>
    <n v="8989"/>
    <n v="3.86"/>
    <n v="82"/>
  </r>
  <r>
    <s v="S2134"/>
    <s v="Student_1134"/>
    <x v="5"/>
    <x v="0"/>
    <d v="2022-01-10T00:00:00"/>
    <x v="0"/>
    <n v="6724"/>
    <n v="1796"/>
    <n v="3.56"/>
    <n v="9"/>
  </r>
  <r>
    <s v="S2135"/>
    <s v="Student_1135"/>
    <x v="7"/>
    <x v="3"/>
    <d v="2024-02-01T00:00:00"/>
    <x v="1"/>
    <n v="7277"/>
    <n v="7758"/>
    <n v="3.04"/>
    <n v="0"/>
  </r>
  <r>
    <s v="S2136"/>
    <s v="Student_1136"/>
    <x v="3"/>
    <x v="2"/>
    <d v="2022-03-17T00:00:00"/>
    <x v="0"/>
    <n v="10295"/>
    <n v="4718"/>
    <n v="2.93"/>
    <n v="80"/>
  </r>
  <r>
    <s v="S2137"/>
    <s v="Student_1137"/>
    <x v="2"/>
    <x v="2"/>
    <d v="2022-02-08T00:00:00"/>
    <x v="0"/>
    <n v="14993"/>
    <n v="3599"/>
    <n v="2.61"/>
    <n v="47"/>
  </r>
  <r>
    <s v="S2138"/>
    <s v="Student_1138"/>
    <x v="1"/>
    <x v="3"/>
    <d v="2023-12-24T00:00:00"/>
    <x v="0"/>
    <n v="4493"/>
    <n v="7576"/>
    <n v="2.69"/>
    <n v="99"/>
  </r>
  <r>
    <s v="S2139"/>
    <s v="Student_1139"/>
    <x v="0"/>
    <x v="2"/>
    <d v="2023-03-25T00:00:00"/>
    <x v="0"/>
    <n v="6908"/>
    <n v="4097"/>
    <n v="3.41"/>
    <n v="65"/>
  </r>
  <r>
    <s v="S2140"/>
    <s v="Student_1140"/>
    <x v="7"/>
    <x v="2"/>
    <d v="2022-06-15T00:00:00"/>
    <x v="0"/>
    <n v="13292"/>
    <n v="1593"/>
    <n v="3.54"/>
    <n v="72"/>
  </r>
  <r>
    <s v="S2141"/>
    <s v="Student_1141"/>
    <x v="6"/>
    <x v="2"/>
    <d v="2024-03-12T00:00:00"/>
    <x v="0"/>
    <n v="14486"/>
    <n v="3971"/>
    <n v="3.31"/>
    <n v="97"/>
  </r>
  <r>
    <s v="S2142"/>
    <s v="Student_1142"/>
    <x v="3"/>
    <x v="1"/>
    <d v="2024-05-29T00:00:00"/>
    <x v="1"/>
    <n v="9401"/>
    <n v="6397"/>
    <n v="3.79"/>
    <n v="99"/>
  </r>
  <r>
    <s v="S2143"/>
    <s v="Student_1143"/>
    <x v="3"/>
    <x v="0"/>
    <d v="2024-02-13T00:00:00"/>
    <x v="0"/>
    <n v="9412"/>
    <n v="8356"/>
    <n v="2.4900000000000002"/>
    <n v="57"/>
  </r>
  <r>
    <s v="S2144"/>
    <s v="Student_1144"/>
    <x v="6"/>
    <x v="0"/>
    <d v="2023-12-11T00:00:00"/>
    <x v="0"/>
    <n v="4940"/>
    <n v="3090"/>
    <n v="3.66"/>
    <n v="59"/>
  </r>
  <r>
    <s v="S2145"/>
    <s v="Student_1145"/>
    <x v="1"/>
    <x v="3"/>
    <d v="2024-05-04T00:00:00"/>
    <x v="1"/>
    <n v="2258"/>
    <n v="2167"/>
    <n v="3.71"/>
    <n v="37"/>
  </r>
  <r>
    <s v="S2146"/>
    <s v="Student_1146"/>
    <x v="6"/>
    <x v="3"/>
    <d v="2023-06-28T00:00:00"/>
    <x v="0"/>
    <n v="12187"/>
    <n v="6773"/>
    <n v="3.49"/>
    <n v="74"/>
  </r>
  <r>
    <s v="S2147"/>
    <s v="Student_1147"/>
    <x v="7"/>
    <x v="2"/>
    <d v="2022-10-21T00:00:00"/>
    <x v="0"/>
    <n v="11200"/>
    <n v="302"/>
    <n v="2.75"/>
    <n v="13"/>
  </r>
  <r>
    <s v="S2148"/>
    <s v="Student_1148"/>
    <x v="3"/>
    <x v="1"/>
    <d v="2022-12-14T00:00:00"/>
    <x v="0"/>
    <n v="3576"/>
    <n v="1605"/>
    <n v="2.0699999999999998"/>
    <n v="18"/>
  </r>
  <r>
    <s v="S2149"/>
    <s v="Student_1149"/>
    <x v="2"/>
    <x v="2"/>
    <d v="2023-11-20T00:00:00"/>
    <x v="0"/>
    <n v="6142"/>
    <n v="1679"/>
    <n v="2.72"/>
    <n v="82"/>
  </r>
  <r>
    <s v="S2150"/>
    <s v="Student_1150"/>
    <x v="4"/>
    <x v="1"/>
    <d v="2023-05-08T00:00:00"/>
    <x v="0"/>
    <n v="11980"/>
    <n v="6646"/>
    <n v="2.04"/>
    <n v="84"/>
  </r>
  <r>
    <s v="S2151"/>
    <s v="Student_1151"/>
    <x v="3"/>
    <x v="1"/>
    <d v="2024-06-18T00:00:00"/>
    <x v="0"/>
    <n v="7486"/>
    <n v="7006"/>
    <n v="2.86"/>
    <n v="104"/>
  </r>
  <r>
    <s v="S2152"/>
    <s v="Student_1152"/>
    <x v="6"/>
    <x v="0"/>
    <d v="2023-11-03T00:00:00"/>
    <x v="0"/>
    <n v="5997"/>
    <n v="6311"/>
    <n v="2.66"/>
    <n v="49"/>
  </r>
  <r>
    <s v="S2153"/>
    <s v="Student_1153"/>
    <x v="6"/>
    <x v="2"/>
    <d v="2022-02-17T00:00:00"/>
    <x v="1"/>
    <n v="10841"/>
    <n v="3690"/>
    <n v="2.39"/>
    <n v="68"/>
  </r>
  <r>
    <s v="S2154"/>
    <s v="Student_1154"/>
    <x v="3"/>
    <x v="3"/>
    <d v="2023-09-07T00:00:00"/>
    <x v="0"/>
    <n v="3841"/>
    <n v="4198"/>
    <n v="2.38"/>
    <n v="53"/>
  </r>
  <r>
    <s v="S2155"/>
    <s v="Student_1155"/>
    <x v="0"/>
    <x v="3"/>
    <d v="2024-06-12T00:00:00"/>
    <x v="0"/>
    <n v="13164"/>
    <n v="4550"/>
    <n v="3.08"/>
    <n v="62"/>
  </r>
  <r>
    <s v="S2156"/>
    <s v="Student_1156"/>
    <x v="2"/>
    <x v="0"/>
    <d v="2023-02-26T00:00:00"/>
    <x v="2"/>
    <n v="5796"/>
    <n v="9267"/>
    <n v="3.81"/>
    <n v="68"/>
  </r>
  <r>
    <s v="S2157"/>
    <s v="Student_1157"/>
    <x v="2"/>
    <x v="2"/>
    <d v="2022-06-22T00:00:00"/>
    <x v="0"/>
    <n v="9635"/>
    <n v="3090"/>
    <n v="2.99"/>
    <n v="33"/>
  </r>
  <r>
    <s v="S2158"/>
    <s v="Student_1158"/>
    <x v="1"/>
    <x v="0"/>
    <d v="2024-02-21T00:00:00"/>
    <x v="0"/>
    <n v="2086"/>
    <n v="9790"/>
    <n v="2.17"/>
    <n v="27"/>
  </r>
  <r>
    <s v="S2159"/>
    <s v="Student_1159"/>
    <x v="2"/>
    <x v="2"/>
    <d v="2022-11-01T00:00:00"/>
    <x v="0"/>
    <n v="8164"/>
    <n v="1674"/>
    <n v="3.24"/>
    <n v="114"/>
  </r>
  <r>
    <s v="S2160"/>
    <s v="Student_1160"/>
    <x v="4"/>
    <x v="1"/>
    <d v="2024-06-03T00:00:00"/>
    <x v="1"/>
    <n v="8694"/>
    <n v="4198"/>
    <n v="3.36"/>
    <n v="28"/>
  </r>
  <r>
    <s v="S2161"/>
    <s v="Student_1161"/>
    <x v="1"/>
    <x v="0"/>
    <d v="2023-07-01T00:00:00"/>
    <x v="2"/>
    <n v="2766"/>
    <n v="3689"/>
    <n v="2.29"/>
    <n v="38"/>
  </r>
  <r>
    <s v="S2162"/>
    <s v="Student_1162"/>
    <x v="7"/>
    <x v="1"/>
    <d v="2022-09-13T00:00:00"/>
    <x v="0"/>
    <n v="8228"/>
    <n v="2328"/>
    <n v="2.2000000000000002"/>
    <n v="113"/>
  </r>
  <r>
    <s v="S2163"/>
    <s v="Student_1163"/>
    <x v="1"/>
    <x v="2"/>
    <d v="2023-01-20T00:00:00"/>
    <x v="0"/>
    <n v="6310"/>
    <n v="6133"/>
    <n v="3.37"/>
    <n v="82"/>
  </r>
  <r>
    <s v="S2164"/>
    <s v="Student_1164"/>
    <x v="2"/>
    <x v="0"/>
    <d v="2022-06-18T00:00:00"/>
    <x v="1"/>
    <n v="7845"/>
    <n v="8796"/>
    <n v="3.54"/>
    <n v="22"/>
  </r>
  <r>
    <s v="S2165"/>
    <s v="Student_1165"/>
    <x v="0"/>
    <x v="0"/>
    <d v="2022-08-27T00:00:00"/>
    <x v="0"/>
    <n v="9700"/>
    <n v="5277"/>
    <n v="3.74"/>
    <n v="61"/>
  </r>
  <r>
    <s v="S2166"/>
    <s v="Student_1166"/>
    <x v="5"/>
    <x v="2"/>
    <d v="2024-05-26T00:00:00"/>
    <x v="0"/>
    <n v="6402"/>
    <n v="8298"/>
    <n v="2.7"/>
    <n v="24"/>
  </r>
  <r>
    <s v="S2167"/>
    <s v="Student_1167"/>
    <x v="7"/>
    <x v="2"/>
    <d v="2023-08-05T00:00:00"/>
    <x v="0"/>
    <n v="9573"/>
    <n v="6314"/>
    <n v="3.03"/>
    <n v="20"/>
  </r>
  <r>
    <s v="S2168"/>
    <s v="Student_1168"/>
    <x v="4"/>
    <x v="0"/>
    <d v="2023-01-19T00:00:00"/>
    <x v="1"/>
    <n v="7706"/>
    <n v="6640"/>
    <n v="3.18"/>
    <n v="59"/>
  </r>
  <r>
    <s v="S2169"/>
    <s v="Student_1169"/>
    <x v="0"/>
    <x v="2"/>
    <d v="2022-07-02T00:00:00"/>
    <x v="0"/>
    <n v="12608"/>
    <n v="1280"/>
    <n v="2.16"/>
    <n v="69"/>
  </r>
  <r>
    <s v="S2170"/>
    <s v="Student_1170"/>
    <x v="3"/>
    <x v="3"/>
    <d v="2024-05-23T00:00:00"/>
    <x v="1"/>
    <n v="8446"/>
    <n v="2499"/>
    <n v="2.5099999999999998"/>
    <n v="20"/>
  </r>
  <r>
    <s v="S2171"/>
    <s v="Student_1171"/>
    <x v="4"/>
    <x v="1"/>
    <d v="2024-03-12T00:00:00"/>
    <x v="0"/>
    <n v="2545"/>
    <n v="7321"/>
    <n v="3.37"/>
    <n v="92"/>
  </r>
  <r>
    <s v="S2172"/>
    <s v="Student_1172"/>
    <x v="4"/>
    <x v="3"/>
    <d v="2022-06-11T00:00:00"/>
    <x v="0"/>
    <n v="8550"/>
    <n v="4769"/>
    <n v="3.71"/>
    <n v="96"/>
  </r>
  <r>
    <s v="S2173"/>
    <s v="Student_1173"/>
    <x v="0"/>
    <x v="1"/>
    <d v="2023-08-25T00:00:00"/>
    <x v="0"/>
    <n v="12524"/>
    <n v="7194"/>
    <n v="2.37"/>
    <n v="83"/>
  </r>
  <r>
    <s v="S2174"/>
    <s v="Student_1174"/>
    <x v="5"/>
    <x v="2"/>
    <d v="2022-07-30T00:00:00"/>
    <x v="1"/>
    <n v="10890"/>
    <n v="155"/>
    <n v="3.4"/>
    <n v="5"/>
  </r>
  <r>
    <s v="S2175"/>
    <s v="Student_1175"/>
    <x v="6"/>
    <x v="3"/>
    <d v="2022-05-16T00:00:00"/>
    <x v="0"/>
    <n v="2192"/>
    <n v="6436"/>
    <n v="2.78"/>
    <n v="40"/>
  </r>
  <r>
    <s v="S2176"/>
    <s v="Student_1176"/>
    <x v="7"/>
    <x v="0"/>
    <d v="2024-05-17T00:00:00"/>
    <x v="0"/>
    <n v="5414"/>
    <n v="7691"/>
    <n v="2.96"/>
    <n v="85"/>
  </r>
  <r>
    <s v="S2177"/>
    <s v="Student_1177"/>
    <x v="4"/>
    <x v="0"/>
    <d v="2023-01-28T00:00:00"/>
    <x v="0"/>
    <n v="14445"/>
    <n v="8067"/>
    <n v="2.42"/>
    <n v="115"/>
  </r>
  <r>
    <s v="S2178"/>
    <s v="Student_1178"/>
    <x v="4"/>
    <x v="1"/>
    <d v="2022-09-03T00:00:00"/>
    <x v="1"/>
    <n v="6203"/>
    <n v="4414"/>
    <n v="3.19"/>
    <n v="8"/>
  </r>
  <r>
    <s v="S2179"/>
    <s v="Student_1179"/>
    <x v="7"/>
    <x v="2"/>
    <d v="2023-01-01T00:00:00"/>
    <x v="1"/>
    <n v="2102"/>
    <n v="541"/>
    <n v="2.87"/>
    <n v="65"/>
  </r>
  <r>
    <s v="S2180"/>
    <s v="Student_1180"/>
    <x v="7"/>
    <x v="2"/>
    <d v="2022-06-30T00:00:00"/>
    <x v="0"/>
    <n v="11324"/>
    <n v="3891"/>
    <n v="2.94"/>
    <n v="86"/>
  </r>
  <r>
    <s v="S2181"/>
    <s v="Student_1181"/>
    <x v="1"/>
    <x v="0"/>
    <d v="2022-06-11T00:00:00"/>
    <x v="0"/>
    <n v="5209"/>
    <n v="438"/>
    <n v="3.47"/>
    <n v="60"/>
  </r>
  <r>
    <s v="S2182"/>
    <s v="Student_1182"/>
    <x v="1"/>
    <x v="3"/>
    <d v="2023-03-06T00:00:00"/>
    <x v="0"/>
    <n v="6599"/>
    <n v="5901"/>
    <n v="2.14"/>
    <n v="108"/>
  </r>
  <r>
    <s v="S2183"/>
    <s v="Student_1183"/>
    <x v="6"/>
    <x v="0"/>
    <d v="2023-08-13T00:00:00"/>
    <x v="1"/>
    <n v="4959"/>
    <n v="7747"/>
    <n v="3.05"/>
    <n v="96"/>
  </r>
  <r>
    <s v="S2184"/>
    <s v="Student_1184"/>
    <x v="1"/>
    <x v="3"/>
    <d v="2024-05-04T00:00:00"/>
    <x v="0"/>
    <n v="8084"/>
    <n v="6788"/>
    <n v="3.26"/>
    <n v="115"/>
  </r>
  <r>
    <s v="S2185"/>
    <s v="Student_1185"/>
    <x v="0"/>
    <x v="0"/>
    <d v="2022-03-06T00:00:00"/>
    <x v="1"/>
    <n v="4306"/>
    <n v="3004"/>
    <n v="2"/>
    <n v="60"/>
  </r>
  <r>
    <s v="S2186"/>
    <s v="Student_1186"/>
    <x v="2"/>
    <x v="2"/>
    <d v="2022-04-27T00:00:00"/>
    <x v="2"/>
    <n v="6691"/>
    <n v="7758"/>
    <n v="3.21"/>
    <n v="87"/>
  </r>
  <r>
    <s v="S2187"/>
    <s v="Student_1187"/>
    <x v="2"/>
    <x v="1"/>
    <d v="2023-01-02T00:00:00"/>
    <x v="1"/>
    <n v="7712"/>
    <n v="5785"/>
    <n v="3.48"/>
    <n v="115"/>
  </r>
  <r>
    <s v="S2188"/>
    <s v="Student_1188"/>
    <x v="4"/>
    <x v="1"/>
    <d v="2022-07-15T00:00:00"/>
    <x v="2"/>
    <n v="7597"/>
    <n v="9463"/>
    <n v="3.9"/>
    <n v="65"/>
  </r>
  <r>
    <s v="S2189"/>
    <s v="Student_1189"/>
    <x v="0"/>
    <x v="0"/>
    <d v="2023-07-26T00:00:00"/>
    <x v="1"/>
    <n v="9288"/>
    <n v="8158"/>
    <n v="3.65"/>
    <n v="55"/>
  </r>
  <r>
    <s v="S2190"/>
    <s v="Student_1190"/>
    <x v="6"/>
    <x v="3"/>
    <d v="2024-04-15T00:00:00"/>
    <x v="0"/>
    <n v="3940"/>
    <n v="4690"/>
    <n v="3.42"/>
    <n v="12"/>
  </r>
  <r>
    <s v="S2191"/>
    <s v="Student_1191"/>
    <x v="0"/>
    <x v="2"/>
    <d v="2023-01-23T00:00:00"/>
    <x v="0"/>
    <n v="10498"/>
    <n v="3841"/>
    <n v="3.76"/>
    <n v="94"/>
  </r>
  <r>
    <s v="S2192"/>
    <s v="Student_1192"/>
    <x v="2"/>
    <x v="1"/>
    <d v="2024-01-18T00:00:00"/>
    <x v="1"/>
    <n v="9664"/>
    <n v="5928"/>
    <n v="2.8"/>
    <n v="52"/>
  </r>
  <r>
    <s v="S2193"/>
    <s v="Student_1193"/>
    <x v="7"/>
    <x v="2"/>
    <d v="2023-06-12T00:00:00"/>
    <x v="1"/>
    <n v="13106"/>
    <n v="6487"/>
    <n v="2.5299999999999998"/>
    <n v="61"/>
  </r>
  <r>
    <s v="S2194"/>
    <s v="Student_1194"/>
    <x v="6"/>
    <x v="1"/>
    <d v="2023-02-11T00:00:00"/>
    <x v="1"/>
    <n v="9730"/>
    <n v="4810"/>
    <n v="3.13"/>
    <n v="73"/>
  </r>
  <r>
    <s v="S2195"/>
    <s v="Student_1195"/>
    <x v="5"/>
    <x v="1"/>
    <d v="2023-10-12T00:00:00"/>
    <x v="0"/>
    <n v="8764"/>
    <n v="6811"/>
    <n v="3.72"/>
    <n v="100"/>
  </r>
  <r>
    <s v="S2196"/>
    <s v="Student_1196"/>
    <x v="3"/>
    <x v="1"/>
    <d v="2023-11-30T00:00:00"/>
    <x v="2"/>
    <n v="11719"/>
    <n v="8671"/>
    <n v="2.4500000000000002"/>
    <n v="60"/>
  </r>
  <r>
    <s v="S2197"/>
    <s v="Student_1197"/>
    <x v="0"/>
    <x v="1"/>
    <d v="2022-09-12T00:00:00"/>
    <x v="0"/>
    <n v="14745"/>
    <n v="5188"/>
    <n v="2.2999999999999998"/>
    <n v="106"/>
  </r>
  <r>
    <s v="S2198"/>
    <s v="Student_1198"/>
    <x v="0"/>
    <x v="1"/>
    <d v="2023-09-08T00:00:00"/>
    <x v="0"/>
    <n v="9290"/>
    <n v="2010"/>
    <n v="3.08"/>
    <n v="65"/>
  </r>
  <r>
    <s v="S2199"/>
    <s v="Student_1199"/>
    <x v="3"/>
    <x v="3"/>
    <d v="2024-01-31T00:00:00"/>
    <x v="1"/>
    <n v="2623"/>
    <n v="5298"/>
    <n v="2.14"/>
    <n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1959-A069-4DCB-A501-7B459385BFB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0">
    <pivotField showAll="0"/>
    <pivotField showAll="0"/>
    <pivotField axis="axisRow" showAll="0">
      <items count="9">
        <item x="7"/>
        <item x="0"/>
        <item x="2"/>
        <item x="1"/>
        <item x="4"/>
        <item x="5"/>
        <item x="6"/>
        <item x="3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GPA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6ACC7-84AA-462D-A39E-0716E230AF0C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0" firstHeaderRow="0" firstDataRow="1" firstDataCol="1"/>
  <pivotFields count="10">
    <pivotField dataField="1"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numFmtId="14"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showAll="0"/>
    <pivotField showAll="0"/>
  </pivotFields>
  <rowFields count="2">
    <field x="3"/>
    <field x="5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tudent ID" fld="0" subtotal="count" baseField="0" baseItem="0"/>
    <dataField name="Average of GPA" fld="8" subtotal="average" baseField="5" baseItem="2"/>
    <dataField name="Sum of Scholarship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48BE1-BE34-46AD-91A0-27E2AEA6532A}" name="Table2" displayName="Table2" ref="A1:B5" totalsRowShown="0">
  <autoFilter ref="A1:B5" xr:uid="{58248BE1-BE34-46AD-91A0-27E2AEA6532A}"/>
  <tableColumns count="2">
    <tableColumn id="1" xr3:uid="{70B15A3C-CBE5-4BEA-921B-DCD60C91D909}" name="Faculty "/>
    <tableColumn id="2" xr3:uid="{788A7593-738E-4457-A2BF-E03AA7827A2E}" name="Head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A03F-D330-402F-98BC-1023DD6BA74D}">
  <dimension ref="A1:AF1201"/>
  <sheetViews>
    <sheetView tabSelected="1" workbookViewId="0">
      <selection activeCell="F11" sqref="F11"/>
    </sheetView>
  </sheetViews>
  <sheetFormatPr defaultRowHeight="14.4" x14ac:dyDescent="0.3"/>
  <cols>
    <col min="1" max="1" width="9.109375" style="1" bestFit="1" customWidth="1"/>
    <col min="2" max="2" width="12.33203125" style="1" bestFit="1" customWidth="1"/>
    <col min="3" max="3" width="20.21875" style="1" bestFit="1" customWidth="1"/>
    <col min="4" max="4" width="11.21875" style="1" bestFit="1" customWidth="1"/>
    <col min="5" max="5" width="13.88671875" style="1" bestFit="1" customWidth="1"/>
    <col min="6" max="6" width="9.77734375" style="1" bestFit="1" customWidth="1"/>
    <col min="7" max="7" width="10.109375" style="1" bestFit="1" customWidth="1"/>
    <col min="8" max="8" width="10.44140625" style="1" bestFit="1" customWidth="1"/>
    <col min="9" max="9" width="5" style="1" bestFit="1" customWidth="1"/>
    <col min="10" max="10" width="12.77734375" style="1" bestFit="1" customWidth="1"/>
    <col min="14" max="14" width="10" bestFit="1" customWidth="1"/>
    <col min="28" max="28" width="10.109375" bestFit="1" customWidth="1"/>
    <col min="31" max="31" width="12" bestFit="1" customWidth="1"/>
    <col min="32" max="32" width="11" bestFit="1" customWidth="1"/>
  </cols>
  <sheetData>
    <row r="1" spans="1:32" s="17" customFormat="1" ht="15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L1" s="16" t="s">
        <v>2431</v>
      </c>
      <c r="M1" s="16" t="s">
        <v>2432</v>
      </c>
      <c r="N1" s="16" t="s">
        <v>2433</v>
      </c>
      <c r="O1" s="16" t="s">
        <v>2434</v>
      </c>
      <c r="P1" s="16" t="s">
        <v>2435</v>
      </c>
      <c r="Q1" s="16" t="s">
        <v>2436</v>
      </c>
      <c r="R1" s="16" t="s">
        <v>2437</v>
      </c>
      <c r="S1" s="16" t="s">
        <v>2438</v>
      </c>
      <c r="T1" s="16" t="s">
        <v>2439</v>
      </c>
      <c r="U1" s="16" t="s">
        <v>2440</v>
      </c>
      <c r="V1" s="16" t="s">
        <v>2441</v>
      </c>
      <c r="W1" s="16" t="s">
        <v>2442</v>
      </c>
      <c r="X1" s="16" t="s">
        <v>2443</v>
      </c>
      <c r="Y1" s="16"/>
      <c r="Z1" s="16"/>
      <c r="AA1" s="16" t="s">
        <v>2444</v>
      </c>
      <c r="AB1" s="16"/>
      <c r="AC1" s="16"/>
      <c r="AD1" s="16" t="s">
        <v>2445</v>
      </c>
      <c r="AE1" s="18"/>
      <c r="AF1" s="18"/>
    </row>
    <row r="2" spans="1:32" x14ac:dyDescent="0.3">
      <c r="A2" s="11" t="s">
        <v>10</v>
      </c>
      <c r="B2" s="11" t="s">
        <v>11</v>
      </c>
      <c r="C2" s="11" t="s">
        <v>12</v>
      </c>
      <c r="D2" s="11" t="s">
        <v>13</v>
      </c>
      <c r="E2" s="12">
        <v>45013</v>
      </c>
      <c r="F2" s="11" t="s">
        <v>14</v>
      </c>
      <c r="G2" s="11">
        <v>14714</v>
      </c>
      <c r="H2" s="11">
        <v>1099</v>
      </c>
      <c r="I2" s="11">
        <v>2.39</v>
      </c>
      <c r="J2" s="11">
        <v>89</v>
      </c>
      <c r="L2" s="13">
        <f ca="1">IF(F2="Enrolled",TODAY()-E2)</f>
        <v>835</v>
      </c>
      <c r="M2" s="13" t="str" cm="1">
        <f t="array" ref="M2">_xlfn.IFS(I2&gt;=3.5,"Excellent",I2&gt;=3,"Good",I2&gt;=2,"Average",I2&lt;2,"Poor")</f>
        <v>Average</v>
      </c>
      <c r="N2" s="13" t="str">
        <f>VLOOKUP(D2,Table2[],2,FALSE)</f>
        <v xml:space="preserve"> Dr. Mehta</v>
      </c>
      <c r="O2" s="13" t="str">
        <f>IF(H2&gt;0.5*G2,"True","")</f>
        <v/>
      </c>
      <c r="P2" s="13">
        <f>SUMIFS(G2:G1201,F2:F1201,"Completed",D2:D1201,"Science")</f>
        <v>813573</v>
      </c>
      <c r="Q2" s="13">
        <f>YEAR(E2)</f>
        <v>2023</v>
      </c>
      <c r="R2" s="13"/>
      <c r="S2" s="13">
        <f>COUNTIFS(F2:F1201,"Completed",J2:J1201,"&gt;100")</f>
        <v>56</v>
      </c>
      <c r="T2" s="13">
        <f>LARGE(I2:I1201,2)</f>
        <v>4</v>
      </c>
      <c r="U2" s="13"/>
      <c r="V2" s="13"/>
      <c r="W2" s="13" t="str">
        <f ca="1">IF(F2="Completed",TODAY()-E2,"")</f>
        <v/>
      </c>
      <c r="X2" s="14" t="s">
        <v>2451</v>
      </c>
      <c r="Y2" s="14" t="s">
        <v>8</v>
      </c>
      <c r="Z2" s="13"/>
      <c r="AA2" s="14" t="s">
        <v>2451</v>
      </c>
      <c r="AB2" s="14" t="s">
        <v>6</v>
      </c>
      <c r="AC2" s="13"/>
      <c r="AD2" s="14" t="s">
        <v>2451</v>
      </c>
      <c r="AE2" s="14" t="s">
        <v>2452</v>
      </c>
      <c r="AF2" s="14" t="s">
        <v>2453</v>
      </c>
    </row>
    <row r="3" spans="1:32" x14ac:dyDescent="0.3">
      <c r="A3" s="8" t="s">
        <v>15</v>
      </c>
      <c r="B3" s="8" t="s">
        <v>16</v>
      </c>
      <c r="C3" s="8" t="s">
        <v>17</v>
      </c>
      <c r="D3" s="8" t="s">
        <v>18</v>
      </c>
      <c r="E3" s="9">
        <v>44855</v>
      </c>
      <c r="F3" s="8" t="s">
        <v>19</v>
      </c>
      <c r="G3" s="8">
        <v>5718</v>
      </c>
      <c r="H3" s="8">
        <v>4700</v>
      </c>
      <c r="I3" s="8">
        <v>3.49</v>
      </c>
      <c r="J3" s="8">
        <v>79</v>
      </c>
      <c r="L3" s="10" t="str">
        <f t="shared" ref="L3:L66" ca="1" si="0">IF(F3="Enrolled",TODAY()-E3," ")</f>
        <v> </v>
      </c>
      <c r="M3" s="10" t="str" cm="1">
        <f t="array" ref="M3">_xlfn.IFS(I3&gt;=3.5,"Excellent",I3&gt;=3,"Good",I3&gt;=2,"Average",I3&lt;2,"Poor")</f>
        <v>Good</v>
      </c>
      <c r="N3" s="10" t="str">
        <f>VLOOKUP(D3,Table2[],2,FALSE)</f>
        <v>Dr. Roy</v>
      </c>
      <c r="O3" s="10" t="str">
        <f t="shared" ref="O3:O66" si="1">IF(H3&gt;0.5*G3,"True","")</f>
        <v>True</v>
      </c>
      <c r="P3" s="10"/>
      <c r="Q3" s="10">
        <f t="shared" ref="Q3:Q66" si="2">YEAR(E3)</f>
        <v>2022</v>
      </c>
      <c r="R3" s="10"/>
      <c r="S3" s="10"/>
      <c r="T3" s="10"/>
      <c r="U3" s="10"/>
      <c r="V3" s="10"/>
      <c r="W3" s="10">
        <f t="shared" ref="W3:W66" ca="1" si="3">IF(F3="Completed",TODAY()-E3,"")</f>
        <v>993</v>
      </c>
      <c r="X3" s="6" t="s">
        <v>889</v>
      </c>
      <c r="Y3" s="7">
        <f>INDEX(I2:I1201,MATCH(X3,A2:A1201,0))</f>
        <v>2.37</v>
      </c>
      <c r="Z3" s="10"/>
      <c r="AA3" s="6" t="s">
        <v>889</v>
      </c>
      <c r="AB3" s="7">
        <f>INDEX(G2:G1201,MATCH(AA3,A2:A1201,0))</f>
        <v>12361</v>
      </c>
      <c r="AC3" s="10"/>
      <c r="AD3" s="6" t="s">
        <v>889</v>
      </c>
      <c r="AE3" s="7" t="str">
        <f>INDEX(C2:C1201,MATCH(AD3,A2:A1201,0))</f>
        <v>Biology</v>
      </c>
      <c r="AF3" s="7">
        <f>_xlfn.MAXIFS(I2:I1201,C2:C1201,AE3)</f>
        <v>3.99</v>
      </c>
    </row>
    <row r="4" spans="1:32" x14ac:dyDescent="0.3">
      <c r="A4" s="8" t="s">
        <v>20</v>
      </c>
      <c r="B4" s="8" t="s">
        <v>21</v>
      </c>
      <c r="C4" s="8" t="s">
        <v>22</v>
      </c>
      <c r="D4" s="8" t="s">
        <v>13</v>
      </c>
      <c r="E4" s="9">
        <v>45180</v>
      </c>
      <c r="F4" s="8" t="s">
        <v>14</v>
      </c>
      <c r="G4" s="8">
        <v>5726</v>
      </c>
      <c r="H4" s="8">
        <v>3408</v>
      </c>
      <c r="I4" s="8">
        <v>3.08</v>
      </c>
      <c r="J4" s="8">
        <v>84</v>
      </c>
      <c r="L4" s="10">
        <f t="shared" ca="1" si="0"/>
        <v>668</v>
      </c>
      <c r="M4" s="10" t="str" cm="1">
        <f t="array" ref="M4">_xlfn.IFS(I4&gt;=3.5,"Excellent",I4&gt;=3,"Good",I4&gt;=2,"Average",I4&lt;2,"Poor")</f>
        <v>Good</v>
      </c>
      <c r="N4" s="10" t="str">
        <f>VLOOKUP(D4,Table2[],2,FALSE)</f>
        <v xml:space="preserve"> Dr. Mehta</v>
      </c>
      <c r="O4" s="10" t="str">
        <f t="shared" si="1"/>
        <v>True</v>
      </c>
      <c r="P4" s="10"/>
      <c r="Q4" s="10">
        <f t="shared" si="2"/>
        <v>2023</v>
      </c>
      <c r="R4" s="10"/>
      <c r="S4" s="10"/>
      <c r="T4" s="10"/>
      <c r="U4" s="10"/>
      <c r="V4" s="10"/>
      <c r="W4" s="10" t="str">
        <f t="shared" ca="1" si="3"/>
        <v/>
      </c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3">
      <c r="A5" s="8" t="s">
        <v>23</v>
      </c>
      <c r="B5" s="8" t="s">
        <v>24</v>
      </c>
      <c r="C5" s="8" t="s">
        <v>25</v>
      </c>
      <c r="D5" s="8" t="s">
        <v>18</v>
      </c>
      <c r="E5" s="9">
        <v>45253</v>
      </c>
      <c r="F5" s="8" t="s">
        <v>19</v>
      </c>
      <c r="G5" s="8">
        <v>10846</v>
      </c>
      <c r="H5" s="8">
        <v>3245</v>
      </c>
      <c r="I5" s="8">
        <v>3.59</v>
      </c>
      <c r="J5" s="8">
        <v>9</v>
      </c>
      <c r="L5" s="10" t="str">
        <f t="shared" ca="1" si="0"/>
        <v> </v>
      </c>
      <c r="M5" s="10" t="str" cm="1">
        <f t="array" ref="M5">_xlfn.IFS(I5&gt;=3.5,"Excellent",I5&gt;=3,"Good",I5&gt;=2,"Average",I5&lt;2,"Poor")</f>
        <v>Excellent</v>
      </c>
      <c r="N5" s="10" t="str">
        <f>VLOOKUP(D5,Table2[],2,FALSE)</f>
        <v>Dr. Roy</v>
      </c>
      <c r="O5" s="10" t="str">
        <f t="shared" si="1"/>
        <v/>
      </c>
      <c r="P5" s="10"/>
      <c r="Q5" s="10">
        <f t="shared" si="2"/>
        <v>2023</v>
      </c>
      <c r="R5" s="10"/>
      <c r="S5" s="10"/>
      <c r="T5" s="10"/>
      <c r="U5" s="10"/>
      <c r="V5" s="10"/>
      <c r="W5" s="10">
        <f t="shared" ca="1" si="3"/>
        <v>595</v>
      </c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3">
      <c r="A6" s="8" t="s">
        <v>26</v>
      </c>
      <c r="B6" s="8" t="s">
        <v>27</v>
      </c>
      <c r="C6" s="8" t="s">
        <v>28</v>
      </c>
      <c r="D6" s="8" t="s">
        <v>18</v>
      </c>
      <c r="E6" s="9">
        <v>45400</v>
      </c>
      <c r="F6" s="8" t="s">
        <v>14</v>
      </c>
      <c r="G6" s="8">
        <v>11437</v>
      </c>
      <c r="H6" s="8">
        <v>4259</v>
      </c>
      <c r="I6" s="8">
        <v>3.31</v>
      </c>
      <c r="J6" s="8">
        <v>72</v>
      </c>
      <c r="L6" s="10">
        <f t="shared" ca="1" si="0"/>
        <v>448</v>
      </c>
      <c r="M6" s="10" t="str" cm="1">
        <f t="array" ref="M6">_xlfn.IFS(I6&gt;=3.5,"Excellent",I6&gt;=3,"Good",I6&gt;=2,"Average",I6&lt;2,"Poor")</f>
        <v>Good</v>
      </c>
      <c r="N6" s="10" t="str">
        <f>VLOOKUP(D6,Table2[],2,FALSE)</f>
        <v>Dr. Roy</v>
      </c>
      <c r="O6" s="10" t="str">
        <f t="shared" si="1"/>
        <v/>
      </c>
      <c r="P6" s="10"/>
      <c r="Q6" s="10">
        <f t="shared" si="2"/>
        <v>2024</v>
      </c>
      <c r="R6" s="10"/>
      <c r="S6" s="10"/>
      <c r="T6" s="10"/>
      <c r="U6" s="10"/>
      <c r="V6" s="10"/>
      <c r="W6" s="10" t="str">
        <f t="shared" ca="1" si="3"/>
        <v/>
      </c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3">
      <c r="A7" s="8" t="s">
        <v>29</v>
      </c>
      <c r="B7" s="8" t="s">
        <v>30</v>
      </c>
      <c r="C7" s="8" t="s">
        <v>17</v>
      </c>
      <c r="D7" s="8" t="s">
        <v>31</v>
      </c>
      <c r="E7" s="9">
        <v>44737</v>
      </c>
      <c r="F7" s="8" t="s">
        <v>19</v>
      </c>
      <c r="G7" s="8">
        <v>13342</v>
      </c>
      <c r="H7" s="8">
        <v>2831</v>
      </c>
      <c r="I7" s="8">
        <v>3.39</v>
      </c>
      <c r="J7" s="8">
        <v>107</v>
      </c>
      <c r="L7" s="10" t="str">
        <f t="shared" ca="1" si="0"/>
        <v> </v>
      </c>
      <c r="M7" s="10" t="str" cm="1">
        <f t="array" ref="M7">_xlfn.IFS(I7&gt;=3.5,"Excellent",I7&gt;=3,"Good",I7&gt;=2,"Average",I7&lt;2,"Poor")</f>
        <v>Good</v>
      </c>
      <c r="N7" s="10" t="str">
        <f>VLOOKUP(D7,Table2[],2,FALSE)</f>
        <v>Dr. Sharma</v>
      </c>
      <c r="O7" s="10" t="str">
        <f t="shared" si="1"/>
        <v/>
      </c>
      <c r="P7" s="10"/>
      <c r="Q7" s="10">
        <f t="shared" si="2"/>
        <v>2022</v>
      </c>
      <c r="R7" s="10"/>
      <c r="S7" s="10"/>
      <c r="T7" s="10"/>
      <c r="U7" s="10"/>
      <c r="V7" s="10"/>
      <c r="W7" s="10">
        <f t="shared" ca="1" si="3"/>
        <v>1111</v>
      </c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3">
      <c r="A8" s="8" t="s">
        <v>32</v>
      </c>
      <c r="B8" s="8" t="s">
        <v>33</v>
      </c>
      <c r="C8" s="8" t="s">
        <v>25</v>
      </c>
      <c r="D8" s="8" t="s">
        <v>13</v>
      </c>
      <c r="E8" s="9">
        <v>44976</v>
      </c>
      <c r="F8" s="8" t="s">
        <v>14</v>
      </c>
      <c r="G8" s="8">
        <v>3831</v>
      </c>
      <c r="H8" s="8">
        <v>3078</v>
      </c>
      <c r="I8" s="8">
        <v>2.4500000000000002</v>
      </c>
      <c r="J8" s="8">
        <v>70</v>
      </c>
      <c r="L8" s="10">
        <f t="shared" ca="1" si="0"/>
        <v>872</v>
      </c>
      <c r="M8" s="10" t="str" cm="1">
        <f t="array" ref="M8">_xlfn.IFS(I8&gt;=3.5,"Excellent",I8&gt;=3,"Good",I8&gt;=2,"Average",I8&lt;2,"Poor")</f>
        <v>Average</v>
      </c>
      <c r="N8" s="10" t="str">
        <f>VLOOKUP(D8,Table2[],2,FALSE)</f>
        <v xml:space="preserve"> Dr. Mehta</v>
      </c>
      <c r="O8" s="10" t="str">
        <f t="shared" si="1"/>
        <v>True</v>
      </c>
      <c r="P8" s="10"/>
      <c r="Q8" s="10">
        <f t="shared" si="2"/>
        <v>2023</v>
      </c>
      <c r="R8" s="10"/>
      <c r="S8" s="10"/>
      <c r="T8" s="10"/>
      <c r="U8" s="10"/>
      <c r="V8" s="10"/>
      <c r="W8" s="10" t="str">
        <f t="shared" ca="1" si="3"/>
        <v/>
      </c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3">
      <c r="A9" s="8" t="s">
        <v>34</v>
      </c>
      <c r="B9" s="8" t="s">
        <v>35</v>
      </c>
      <c r="C9" s="8" t="s">
        <v>36</v>
      </c>
      <c r="D9" s="8" t="s">
        <v>13</v>
      </c>
      <c r="E9" s="9">
        <v>44714</v>
      </c>
      <c r="F9" s="8" t="s">
        <v>14</v>
      </c>
      <c r="G9" s="8">
        <v>8155</v>
      </c>
      <c r="H9" s="8">
        <v>6039</v>
      </c>
      <c r="I9" s="8">
        <v>3.41</v>
      </c>
      <c r="J9" s="8">
        <v>118</v>
      </c>
      <c r="L9" s="10">
        <f t="shared" ca="1" si="0"/>
        <v>1134</v>
      </c>
      <c r="M9" s="10" t="str" cm="1">
        <f t="array" ref="M9">_xlfn.IFS(I9&gt;=3.5,"Excellent",I9&gt;=3,"Good",I9&gt;=2,"Average",I9&lt;2,"Poor")</f>
        <v>Good</v>
      </c>
      <c r="N9" s="10" t="str">
        <f>VLOOKUP(D9,Table2[],2,FALSE)</f>
        <v xml:space="preserve"> Dr. Mehta</v>
      </c>
      <c r="O9" s="10" t="str">
        <f t="shared" si="1"/>
        <v>True</v>
      </c>
      <c r="P9" s="10"/>
      <c r="Q9" s="10">
        <f t="shared" si="2"/>
        <v>2022</v>
      </c>
      <c r="R9" s="10"/>
      <c r="S9" s="10"/>
      <c r="T9" s="10"/>
      <c r="U9" s="10"/>
      <c r="V9" s="10"/>
      <c r="W9" s="10" t="str">
        <f t="shared" ca="1" si="3"/>
        <v/>
      </c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3">
      <c r="A10" s="8" t="s">
        <v>37</v>
      </c>
      <c r="B10" s="8" t="s">
        <v>38</v>
      </c>
      <c r="C10" s="8" t="s">
        <v>28</v>
      </c>
      <c r="D10" s="8" t="s">
        <v>31</v>
      </c>
      <c r="E10" s="9">
        <v>44939</v>
      </c>
      <c r="F10" s="8" t="s">
        <v>39</v>
      </c>
      <c r="G10" s="8">
        <v>4061</v>
      </c>
      <c r="H10" s="8">
        <v>2208</v>
      </c>
      <c r="I10" s="8">
        <v>3.2</v>
      </c>
      <c r="J10" s="8">
        <v>100</v>
      </c>
      <c r="L10" s="10" t="str">
        <f t="shared" ca="1" si="0"/>
        <v> </v>
      </c>
      <c r="M10" s="10" t="str" cm="1">
        <f t="array" ref="M10">_xlfn.IFS(I10&gt;=3.5,"Excellent",I10&gt;=3,"Good",I10&gt;=2,"Average",I10&lt;2,"Poor")</f>
        <v>Good</v>
      </c>
      <c r="N10" s="10" t="str">
        <f>VLOOKUP(D10,Table2[],2,FALSE)</f>
        <v>Dr. Sharma</v>
      </c>
      <c r="O10" s="10" t="str">
        <f t="shared" si="1"/>
        <v>True</v>
      </c>
      <c r="P10" s="10"/>
      <c r="Q10" s="10">
        <f t="shared" si="2"/>
        <v>2023</v>
      </c>
      <c r="R10" s="10"/>
      <c r="S10" s="10"/>
      <c r="T10" s="10"/>
      <c r="U10" s="10"/>
      <c r="V10" s="10"/>
      <c r="W10" s="10" t="str">
        <f t="shared" ca="1" si="3"/>
        <v/>
      </c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3">
      <c r="A11" s="8" t="s">
        <v>40</v>
      </c>
      <c r="B11" s="8" t="s">
        <v>41</v>
      </c>
      <c r="C11" s="8" t="s">
        <v>17</v>
      </c>
      <c r="D11" s="8" t="s">
        <v>13</v>
      </c>
      <c r="E11" s="9">
        <v>44881</v>
      </c>
      <c r="F11" s="8" t="s">
        <v>19</v>
      </c>
      <c r="G11" s="8">
        <v>5718</v>
      </c>
      <c r="H11" s="8">
        <v>2737</v>
      </c>
      <c r="I11" s="8">
        <v>2.02</v>
      </c>
      <c r="J11" s="8">
        <v>38</v>
      </c>
      <c r="L11" s="10" t="str">
        <f t="shared" ca="1" si="0"/>
        <v> </v>
      </c>
      <c r="M11" s="10" t="str" cm="1">
        <f t="array" ref="M11">_xlfn.IFS(I11&gt;=3.5,"Excellent",I11&gt;=3,"Good",I11&gt;=2,"Average",I11&lt;2,"Poor")</f>
        <v>Average</v>
      </c>
      <c r="N11" s="10" t="str">
        <f>VLOOKUP(D11,Table2[],2,FALSE)</f>
        <v xml:space="preserve"> Dr. Mehta</v>
      </c>
      <c r="O11" s="10" t="str">
        <f t="shared" si="1"/>
        <v/>
      </c>
      <c r="P11" s="10"/>
      <c r="Q11" s="10">
        <f t="shared" si="2"/>
        <v>2022</v>
      </c>
      <c r="R11" s="10"/>
      <c r="S11" s="10"/>
      <c r="T11" s="10"/>
      <c r="U11" s="10"/>
      <c r="V11" s="10"/>
      <c r="W11" s="10">
        <f t="shared" ca="1" si="3"/>
        <v>967</v>
      </c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3">
      <c r="A12" s="8" t="s">
        <v>42</v>
      </c>
      <c r="B12" s="8" t="s">
        <v>43</v>
      </c>
      <c r="C12" s="8" t="s">
        <v>22</v>
      </c>
      <c r="D12" s="8" t="s">
        <v>31</v>
      </c>
      <c r="E12" s="9">
        <v>45009</v>
      </c>
      <c r="F12" s="8" t="s">
        <v>14</v>
      </c>
      <c r="G12" s="8">
        <v>9724</v>
      </c>
      <c r="H12" s="8">
        <v>2303</v>
      </c>
      <c r="I12" s="8">
        <v>2.61</v>
      </c>
      <c r="J12" s="8">
        <v>52</v>
      </c>
      <c r="L12" s="10">
        <f t="shared" ca="1" si="0"/>
        <v>839</v>
      </c>
      <c r="M12" s="10" t="str" cm="1">
        <f t="array" ref="M12">_xlfn.IFS(I12&gt;=3.5,"Excellent",I12&gt;=3,"Good",I12&gt;=2,"Average",I12&lt;2,"Poor")</f>
        <v>Average</v>
      </c>
      <c r="N12" s="10" t="str">
        <f>VLOOKUP(D12,Table2[],2,FALSE)</f>
        <v>Dr. Sharma</v>
      </c>
      <c r="O12" s="10" t="str">
        <f t="shared" si="1"/>
        <v/>
      </c>
      <c r="P12" s="10"/>
      <c r="Q12" s="10">
        <f t="shared" si="2"/>
        <v>2023</v>
      </c>
      <c r="R12" s="10"/>
      <c r="S12" s="10"/>
      <c r="T12" s="10"/>
      <c r="U12" s="10"/>
      <c r="V12" s="10"/>
      <c r="W12" s="10" t="str">
        <f t="shared" ca="1" si="3"/>
        <v/>
      </c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3">
      <c r="A13" s="8" t="s">
        <v>44</v>
      </c>
      <c r="B13" s="8" t="s">
        <v>45</v>
      </c>
      <c r="C13" s="8" t="s">
        <v>28</v>
      </c>
      <c r="D13" s="8" t="s">
        <v>31</v>
      </c>
      <c r="E13" s="9">
        <v>44624</v>
      </c>
      <c r="F13" s="8" t="s">
        <v>14</v>
      </c>
      <c r="G13" s="8">
        <v>6176</v>
      </c>
      <c r="H13" s="8">
        <v>5301</v>
      </c>
      <c r="I13" s="8">
        <v>3.16</v>
      </c>
      <c r="J13" s="8">
        <v>37</v>
      </c>
      <c r="L13" s="10">
        <f t="shared" ca="1" si="0"/>
        <v>1224</v>
      </c>
      <c r="M13" s="10" t="str" cm="1">
        <f t="array" ref="M13">_xlfn.IFS(I13&gt;=3.5,"Excellent",I13&gt;=3,"Good",I13&gt;=2,"Average",I13&lt;2,"Poor")</f>
        <v>Good</v>
      </c>
      <c r="N13" s="10" t="str">
        <f>VLOOKUP(D13,Table2[],2,FALSE)</f>
        <v>Dr. Sharma</v>
      </c>
      <c r="O13" s="10" t="str">
        <f t="shared" si="1"/>
        <v>True</v>
      </c>
      <c r="P13" s="10"/>
      <c r="Q13" s="10">
        <f t="shared" si="2"/>
        <v>2022</v>
      </c>
      <c r="R13" s="10"/>
      <c r="S13" s="10"/>
      <c r="T13" s="10"/>
      <c r="U13" s="10"/>
      <c r="V13" s="10"/>
      <c r="W13" s="10" t="str">
        <f t="shared" ca="1" si="3"/>
        <v/>
      </c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3">
      <c r="A14" s="8" t="s">
        <v>46</v>
      </c>
      <c r="B14" s="8" t="s">
        <v>47</v>
      </c>
      <c r="C14" s="8" t="s">
        <v>17</v>
      </c>
      <c r="D14" s="8" t="s">
        <v>18</v>
      </c>
      <c r="E14" s="9">
        <v>45219</v>
      </c>
      <c r="F14" s="8" t="s">
        <v>19</v>
      </c>
      <c r="G14" s="8">
        <v>11085</v>
      </c>
      <c r="H14" s="8">
        <v>1939</v>
      </c>
      <c r="I14" s="8">
        <v>3.02</v>
      </c>
      <c r="J14" s="8">
        <v>107</v>
      </c>
      <c r="L14" s="10" t="str">
        <f t="shared" ca="1" si="0"/>
        <v> </v>
      </c>
      <c r="M14" s="10" t="str" cm="1">
        <f t="array" ref="M14">_xlfn.IFS(I14&gt;=3.5,"Excellent",I14&gt;=3,"Good",I14&gt;=2,"Average",I14&lt;2,"Poor")</f>
        <v>Good</v>
      </c>
      <c r="N14" s="10" t="str">
        <f>VLOOKUP(D14,Table2[],2,FALSE)</f>
        <v>Dr. Roy</v>
      </c>
      <c r="O14" s="10" t="str">
        <f t="shared" si="1"/>
        <v/>
      </c>
      <c r="P14" s="10"/>
      <c r="Q14" s="10">
        <f t="shared" si="2"/>
        <v>2023</v>
      </c>
      <c r="R14" s="10"/>
      <c r="S14" s="10"/>
      <c r="T14" s="10"/>
      <c r="U14" s="10"/>
      <c r="V14" s="10"/>
      <c r="W14" s="10">
        <f t="shared" ca="1" si="3"/>
        <v>629</v>
      </c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3">
      <c r="A15" s="8" t="s">
        <v>48</v>
      </c>
      <c r="B15" s="8" t="s">
        <v>49</v>
      </c>
      <c r="C15" s="8" t="s">
        <v>36</v>
      </c>
      <c r="D15" s="8" t="s">
        <v>18</v>
      </c>
      <c r="E15" s="9">
        <v>44867</v>
      </c>
      <c r="F15" s="8" t="s">
        <v>19</v>
      </c>
      <c r="G15" s="8">
        <v>8006</v>
      </c>
      <c r="H15" s="8">
        <v>7602</v>
      </c>
      <c r="I15" s="8">
        <v>3.38</v>
      </c>
      <c r="J15" s="8">
        <v>84</v>
      </c>
      <c r="L15" s="10" t="str">
        <f t="shared" ca="1" si="0"/>
        <v> </v>
      </c>
      <c r="M15" s="10" t="str" cm="1">
        <f t="array" ref="M15">_xlfn.IFS(I15&gt;=3.5,"Excellent",I15&gt;=3,"Good",I15&gt;=2,"Average",I15&lt;2,"Poor")</f>
        <v>Good</v>
      </c>
      <c r="N15" s="10" t="str">
        <f>VLOOKUP(D15,Table2[],2,FALSE)</f>
        <v>Dr. Roy</v>
      </c>
      <c r="O15" s="10" t="str">
        <f t="shared" si="1"/>
        <v>True</v>
      </c>
      <c r="P15" s="10"/>
      <c r="Q15" s="10">
        <f t="shared" si="2"/>
        <v>2022</v>
      </c>
      <c r="R15" s="10"/>
      <c r="S15" s="10"/>
      <c r="T15" s="10"/>
      <c r="U15" s="10"/>
      <c r="V15" s="10"/>
      <c r="W15" s="10">
        <f t="shared" ca="1" si="3"/>
        <v>981</v>
      </c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3">
      <c r="A16" s="8" t="s">
        <v>50</v>
      </c>
      <c r="B16" s="8" t="s">
        <v>51</v>
      </c>
      <c r="C16" s="8" t="s">
        <v>36</v>
      </c>
      <c r="D16" s="8" t="s">
        <v>18</v>
      </c>
      <c r="E16" s="9">
        <v>45196</v>
      </c>
      <c r="F16" s="8" t="s">
        <v>14</v>
      </c>
      <c r="G16" s="8">
        <v>14699</v>
      </c>
      <c r="H16" s="8">
        <v>4188</v>
      </c>
      <c r="I16" s="8">
        <v>3.4</v>
      </c>
      <c r="J16" s="8">
        <v>25</v>
      </c>
      <c r="L16" s="10">
        <f t="shared" ca="1" si="0"/>
        <v>652</v>
      </c>
      <c r="M16" s="10" t="str" cm="1">
        <f t="array" ref="M16">_xlfn.IFS(I16&gt;=3.5,"Excellent",I16&gt;=3,"Good",I16&gt;=2,"Average",I16&lt;2,"Poor")</f>
        <v>Good</v>
      </c>
      <c r="N16" s="10" t="str">
        <f>VLOOKUP(D16,Table2[],2,FALSE)</f>
        <v>Dr. Roy</v>
      </c>
      <c r="O16" s="10" t="str">
        <f t="shared" si="1"/>
        <v/>
      </c>
      <c r="P16" s="10"/>
      <c r="Q16" s="10">
        <f t="shared" si="2"/>
        <v>2023</v>
      </c>
      <c r="R16" s="10"/>
      <c r="S16" s="10"/>
      <c r="T16" s="10"/>
      <c r="U16" s="10"/>
      <c r="V16" s="10"/>
      <c r="W16" s="10" t="str">
        <f t="shared" ca="1" si="3"/>
        <v/>
      </c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3">
      <c r="A17" s="8" t="s">
        <v>52</v>
      </c>
      <c r="B17" s="8" t="s">
        <v>53</v>
      </c>
      <c r="C17" s="8" t="s">
        <v>54</v>
      </c>
      <c r="D17" s="8" t="s">
        <v>31</v>
      </c>
      <c r="E17" s="9">
        <v>44685</v>
      </c>
      <c r="F17" s="8" t="s">
        <v>19</v>
      </c>
      <c r="G17" s="8">
        <v>10985</v>
      </c>
      <c r="H17" s="8">
        <v>1391</v>
      </c>
      <c r="I17" s="8">
        <v>3.47</v>
      </c>
      <c r="J17" s="8">
        <v>18</v>
      </c>
      <c r="L17" s="10" t="str">
        <f t="shared" ca="1" si="0"/>
        <v> </v>
      </c>
      <c r="M17" s="10" t="str" cm="1">
        <f t="array" ref="M17">_xlfn.IFS(I17&gt;=3.5,"Excellent",I17&gt;=3,"Good",I17&gt;=2,"Average",I17&lt;2,"Poor")</f>
        <v>Good</v>
      </c>
      <c r="N17" s="10" t="str">
        <f>VLOOKUP(D17,Table2[],2,FALSE)</f>
        <v>Dr. Sharma</v>
      </c>
      <c r="O17" s="10" t="str">
        <f t="shared" si="1"/>
        <v/>
      </c>
      <c r="P17" s="10"/>
      <c r="Q17" s="10">
        <f t="shared" si="2"/>
        <v>2022</v>
      </c>
      <c r="R17" s="10"/>
      <c r="S17" s="10"/>
      <c r="T17" s="10"/>
      <c r="U17" s="10"/>
      <c r="V17" s="10"/>
      <c r="W17" s="10">
        <f t="shared" ca="1" si="3"/>
        <v>1163</v>
      </c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3">
      <c r="A18" s="8" t="s">
        <v>55</v>
      </c>
      <c r="B18" s="8" t="s">
        <v>56</v>
      </c>
      <c r="C18" s="8" t="s">
        <v>57</v>
      </c>
      <c r="D18" s="8" t="s">
        <v>13</v>
      </c>
      <c r="E18" s="9">
        <v>45129</v>
      </c>
      <c r="F18" s="8" t="s">
        <v>14</v>
      </c>
      <c r="G18" s="8">
        <v>6946</v>
      </c>
      <c r="H18" s="8">
        <v>8514</v>
      </c>
      <c r="I18" s="8">
        <v>2.08</v>
      </c>
      <c r="J18" s="8">
        <v>73</v>
      </c>
      <c r="L18" s="10">
        <f t="shared" ca="1" si="0"/>
        <v>719</v>
      </c>
      <c r="M18" s="10" t="str" cm="1">
        <f t="array" ref="M18">_xlfn.IFS(I18&gt;=3.5,"Excellent",I18&gt;=3,"Good",I18&gt;=2,"Average",I18&lt;2,"Poor")</f>
        <v>Average</v>
      </c>
      <c r="N18" s="10" t="str">
        <f>VLOOKUP(D18,Table2[],2,FALSE)</f>
        <v xml:space="preserve"> Dr. Mehta</v>
      </c>
      <c r="O18" s="10" t="str">
        <f t="shared" si="1"/>
        <v>True</v>
      </c>
      <c r="P18" s="10"/>
      <c r="Q18" s="10">
        <f t="shared" si="2"/>
        <v>2023</v>
      </c>
      <c r="R18" s="10"/>
      <c r="S18" s="10"/>
      <c r="T18" s="10"/>
      <c r="U18" s="10"/>
      <c r="V18" s="10"/>
      <c r="W18" s="10" t="str">
        <f t="shared" ca="1" si="3"/>
        <v/>
      </c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3">
      <c r="A19" s="8" t="s">
        <v>58</v>
      </c>
      <c r="B19" s="8" t="s">
        <v>59</v>
      </c>
      <c r="C19" s="8" t="s">
        <v>22</v>
      </c>
      <c r="D19" s="8" t="s">
        <v>18</v>
      </c>
      <c r="E19" s="9">
        <v>45222</v>
      </c>
      <c r="F19" s="8" t="s">
        <v>14</v>
      </c>
      <c r="G19" s="8">
        <v>5088</v>
      </c>
      <c r="H19" s="8">
        <v>1973</v>
      </c>
      <c r="I19" s="8">
        <v>3.56</v>
      </c>
      <c r="J19" s="8">
        <v>52</v>
      </c>
      <c r="L19" s="10">
        <f t="shared" ca="1" si="0"/>
        <v>626</v>
      </c>
      <c r="M19" s="10" t="str" cm="1">
        <f t="array" ref="M19">_xlfn.IFS(I19&gt;=3.5,"Excellent",I19&gt;=3,"Good",I19&gt;=2,"Average",I19&lt;2,"Poor")</f>
        <v>Excellent</v>
      </c>
      <c r="N19" s="10" t="str">
        <f>VLOOKUP(D19,Table2[],2,FALSE)</f>
        <v>Dr. Roy</v>
      </c>
      <c r="O19" s="10" t="str">
        <f t="shared" si="1"/>
        <v/>
      </c>
      <c r="P19" s="10"/>
      <c r="Q19" s="10">
        <f t="shared" si="2"/>
        <v>2023</v>
      </c>
      <c r="R19" s="10"/>
      <c r="S19" s="10"/>
      <c r="T19" s="10"/>
      <c r="U19" s="10"/>
      <c r="V19" s="10"/>
      <c r="W19" s="10" t="str">
        <f t="shared" ca="1" si="3"/>
        <v/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3">
      <c r="A20" s="8" t="s">
        <v>60</v>
      </c>
      <c r="B20" s="8" t="s">
        <v>61</v>
      </c>
      <c r="C20" s="8" t="s">
        <v>28</v>
      </c>
      <c r="D20" s="8" t="s">
        <v>62</v>
      </c>
      <c r="E20" s="9">
        <v>44961</v>
      </c>
      <c r="F20" s="8" t="s">
        <v>14</v>
      </c>
      <c r="G20" s="8">
        <v>3188</v>
      </c>
      <c r="H20" s="8">
        <v>9735</v>
      </c>
      <c r="I20" s="8">
        <v>3.54</v>
      </c>
      <c r="J20" s="8">
        <v>67</v>
      </c>
      <c r="L20" s="10">
        <f t="shared" ca="1" si="0"/>
        <v>887</v>
      </c>
      <c r="M20" s="10" t="str" cm="1">
        <f t="array" ref="M20">_xlfn.IFS(I20&gt;=3.5,"Excellent",I20&gt;=3,"Good",I20&gt;=2,"Average",I20&lt;2,"Poor")</f>
        <v>Excellent</v>
      </c>
      <c r="N20" s="10" t="str">
        <f>VLOOKUP(D20,Table2[],2,FALSE)</f>
        <v>Dr. Sinha</v>
      </c>
      <c r="O20" s="10" t="str">
        <f t="shared" si="1"/>
        <v>True</v>
      </c>
      <c r="P20" s="10"/>
      <c r="Q20" s="10">
        <f t="shared" si="2"/>
        <v>2023</v>
      </c>
      <c r="R20" s="10"/>
      <c r="S20" s="10"/>
      <c r="T20" s="10"/>
      <c r="U20" s="10"/>
      <c r="V20" s="10"/>
      <c r="W20" s="10" t="str">
        <f t="shared" ca="1" si="3"/>
        <v/>
      </c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3">
      <c r="A21" s="8" t="s">
        <v>63</v>
      </c>
      <c r="B21" s="8" t="s">
        <v>64</v>
      </c>
      <c r="C21" s="8" t="s">
        <v>54</v>
      </c>
      <c r="D21" s="8" t="s">
        <v>31</v>
      </c>
      <c r="E21" s="9">
        <v>44772</v>
      </c>
      <c r="F21" s="8" t="s">
        <v>19</v>
      </c>
      <c r="G21" s="8">
        <v>6258</v>
      </c>
      <c r="H21" s="8">
        <v>9965</v>
      </c>
      <c r="I21" s="8">
        <v>2.48</v>
      </c>
      <c r="J21" s="8">
        <v>100</v>
      </c>
      <c r="L21" s="10" t="str">
        <f t="shared" ca="1" si="0"/>
        <v> </v>
      </c>
      <c r="M21" s="10" t="str" cm="1">
        <f t="array" ref="M21">_xlfn.IFS(I21&gt;=3.5,"Excellent",I21&gt;=3,"Good",I21&gt;=2,"Average",I21&lt;2,"Poor")</f>
        <v>Average</v>
      </c>
      <c r="N21" s="10" t="str">
        <f>VLOOKUP(D21,Table2[],2,FALSE)</f>
        <v>Dr. Sharma</v>
      </c>
      <c r="O21" s="10" t="str">
        <f t="shared" si="1"/>
        <v>True</v>
      </c>
      <c r="P21" s="10"/>
      <c r="Q21" s="10">
        <f t="shared" si="2"/>
        <v>2022</v>
      </c>
      <c r="R21" s="10"/>
      <c r="S21" s="10"/>
      <c r="T21" s="10"/>
      <c r="U21" s="10"/>
      <c r="V21" s="10"/>
      <c r="W21" s="10">
        <f t="shared" ca="1" si="3"/>
        <v>1076</v>
      </c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3">
      <c r="A22" s="8" t="s">
        <v>65</v>
      </c>
      <c r="B22" s="8" t="s">
        <v>66</v>
      </c>
      <c r="C22" s="8" t="s">
        <v>25</v>
      </c>
      <c r="D22" s="8" t="s">
        <v>18</v>
      </c>
      <c r="E22" s="9">
        <v>45166</v>
      </c>
      <c r="F22" s="8" t="s">
        <v>14</v>
      </c>
      <c r="G22" s="8">
        <v>12607</v>
      </c>
      <c r="H22" s="8">
        <v>4963</v>
      </c>
      <c r="I22" s="8">
        <v>2.86</v>
      </c>
      <c r="J22" s="8">
        <v>25</v>
      </c>
      <c r="L22" s="10">
        <f t="shared" ca="1" si="0"/>
        <v>682</v>
      </c>
      <c r="M22" s="10" t="str" cm="1">
        <f t="array" ref="M22">_xlfn.IFS(I22&gt;=3.5,"Excellent",I22&gt;=3,"Good",I22&gt;=2,"Average",I22&lt;2,"Poor")</f>
        <v>Average</v>
      </c>
      <c r="N22" s="10" t="str">
        <f>VLOOKUP(D22,Table2[],2,FALSE)</f>
        <v>Dr. Roy</v>
      </c>
      <c r="O22" s="10" t="str">
        <f t="shared" si="1"/>
        <v/>
      </c>
      <c r="P22" s="10"/>
      <c r="Q22" s="10">
        <f t="shared" si="2"/>
        <v>2023</v>
      </c>
      <c r="R22" s="10"/>
      <c r="S22" s="10"/>
      <c r="T22" s="10"/>
      <c r="U22" s="10"/>
      <c r="V22" s="10"/>
      <c r="W22" s="10" t="str">
        <f t="shared" ca="1" si="3"/>
        <v/>
      </c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3">
      <c r="A23" s="8" t="s">
        <v>67</v>
      </c>
      <c r="B23" s="8" t="s">
        <v>68</v>
      </c>
      <c r="C23" s="8" t="s">
        <v>25</v>
      </c>
      <c r="D23" s="8" t="s">
        <v>31</v>
      </c>
      <c r="E23" s="9">
        <v>45004</v>
      </c>
      <c r="F23" s="8" t="s">
        <v>14</v>
      </c>
      <c r="G23" s="8">
        <v>9303</v>
      </c>
      <c r="H23" s="8">
        <v>9181</v>
      </c>
      <c r="I23" s="8">
        <v>2.12</v>
      </c>
      <c r="J23" s="8">
        <v>119</v>
      </c>
      <c r="L23" s="10">
        <f t="shared" ca="1" si="0"/>
        <v>844</v>
      </c>
      <c r="M23" s="10" t="str" cm="1">
        <f t="array" ref="M23">_xlfn.IFS(I23&gt;=3.5,"Excellent",I23&gt;=3,"Good",I23&gt;=2,"Average",I23&lt;2,"Poor")</f>
        <v>Average</v>
      </c>
      <c r="N23" s="10" t="str">
        <f>VLOOKUP(D23,Table2[],2,FALSE)</f>
        <v>Dr. Sharma</v>
      </c>
      <c r="O23" s="10" t="str">
        <f t="shared" si="1"/>
        <v>True</v>
      </c>
      <c r="P23" s="10"/>
      <c r="Q23" s="10">
        <f t="shared" si="2"/>
        <v>2023</v>
      </c>
      <c r="R23" s="10"/>
      <c r="S23" s="10"/>
      <c r="T23" s="10"/>
      <c r="U23" s="10"/>
      <c r="V23" s="10"/>
      <c r="W23" s="10" t="str">
        <f t="shared" ca="1" si="3"/>
        <v/>
      </c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3">
      <c r="A24" s="8" t="s">
        <v>69</v>
      </c>
      <c r="B24" s="8" t="s">
        <v>70</v>
      </c>
      <c r="C24" s="8" t="s">
        <v>36</v>
      </c>
      <c r="D24" s="8" t="s">
        <v>13</v>
      </c>
      <c r="E24" s="9">
        <v>44932</v>
      </c>
      <c r="F24" s="8" t="s">
        <v>19</v>
      </c>
      <c r="G24" s="8">
        <v>2797</v>
      </c>
      <c r="H24" s="8">
        <v>6036</v>
      </c>
      <c r="I24" s="8">
        <v>2.36</v>
      </c>
      <c r="J24" s="8">
        <v>14</v>
      </c>
      <c r="L24" s="10" t="str">
        <f t="shared" ca="1" si="0"/>
        <v> </v>
      </c>
      <c r="M24" s="10" t="str" cm="1">
        <f t="array" ref="M24">_xlfn.IFS(I24&gt;=3.5,"Excellent",I24&gt;=3,"Good",I24&gt;=2,"Average",I24&lt;2,"Poor")</f>
        <v>Average</v>
      </c>
      <c r="N24" s="10" t="str">
        <f>VLOOKUP(D24,Table2[],2,FALSE)</f>
        <v xml:space="preserve"> Dr. Mehta</v>
      </c>
      <c r="O24" s="10" t="str">
        <f t="shared" si="1"/>
        <v>True</v>
      </c>
      <c r="P24" s="10"/>
      <c r="Q24" s="10">
        <f t="shared" si="2"/>
        <v>2023</v>
      </c>
      <c r="R24" s="10"/>
      <c r="S24" s="10"/>
      <c r="T24" s="10"/>
      <c r="U24" s="10"/>
      <c r="V24" s="10"/>
      <c r="W24" s="10">
        <f t="shared" ca="1" si="3"/>
        <v>916</v>
      </c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3">
      <c r="A25" s="8" t="s">
        <v>71</v>
      </c>
      <c r="B25" s="8" t="s">
        <v>72</v>
      </c>
      <c r="C25" s="8" t="s">
        <v>12</v>
      </c>
      <c r="D25" s="8" t="s">
        <v>31</v>
      </c>
      <c r="E25" s="9">
        <v>45083</v>
      </c>
      <c r="F25" s="8" t="s">
        <v>19</v>
      </c>
      <c r="G25" s="8">
        <v>6057</v>
      </c>
      <c r="H25" s="8">
        <v>7133</v>
      </c>
      <c r="I25" s="8">
        <v>2.57</v>
      </c>
      <c r="J25" s="8">
        <v>93</v>
      </c>
      <c r="L25" s="10" t="str">
        <f t="shared" ca="1" si="0"/>
        <v> </v>
      </c>
      <c r="M25" s="10" t="str" cm="1">
        <f t="array" ref="M25">_xlfn.IFS(I25&gt;=3.5,"Excellent",I25&gt;=3,"Good",I25&gt;=2,"Average",I25&lt;2,"Poor")</f>
        <v>Average</v>
      </c>
      <c r="N25" s="10" t="str">
        <f>VLOOKUP(D25,Table2[],2,FALSE)</f>
        <v>Dr. Sharma</v>
      </c>
      <c r="O25" s="10" t="str">
        <f t="shared" si="1"/>
        <v>True</v>
      </c>
      <c r="P25" s="10"/>
      <c r="Q25" s="10">
        <f t="shared" si="2"/>
        <v>2023</v>
      </c>
      <c r="R25" s="10"/>
      <c r="S25" s="10"/>
      <c r="T25" s="10"/>
      <c r="U25" s="10"/>
      <c r="V25" s="10"/>
      <c r="W25" s="10">
        <f t="shared" ca="1" si="3"/>
        <v>765</v>
      </c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3">
      <c r="A26" s="8" t="s">
        <v>73</v>
      </c>
      <c r="B26" s="8" t="s">
        <v>74</v>
      </c>
      <c r="C26" s="8" t="s">
        <v>57</v>
      </c>
      <c r="D26" s="8" t="s">
        <v>31</v>
      </c>
      <c r="E26" s="9">
        <v>44564</v>
      </c>
      <c r="F26" s="8" t="s">
        <v>19</v>
      </c>
      <c r="G26" s="8">
        <v>8791</v>
      </c>
      <c r="H26" s="8">
        <v>7232</v>
      </c>
      <c r="I26" s="8">
        <v>3.2</v>
      </c>
      <c r="J26" s="8">
        <v>14</v>
      </c>
      <c r="L26" s="10" t="str">
        <f t="shared" ca="1" si="0"/>
        <v> </v>
      </c>
      <c r="M26" s="10" t="str" cm="1">
        <f t="array" ref="M26">_xlfn.IFS(I26&gt;=3.5,"Excellent",I26&gt;=3,"Good",I26&gt;=2,"Average",I26&lt;2,"Poor")</f>
        <v>Good</v>
      </c>
      <c r="N26" s="10" t="str">
        <f>VLOOKUP(D26,Table2[],2,FALSE)</f>
        <v>Dr. Sharma</v>
      </c>
      <c r="O26" s="10" t="str">
        <f t="shared" si="1"/>
        <v>True</v>
      </c>
      <c r="P26" s="10"/>
      <c r="Q26" s="10">
        <f t="shared" si="2"/>
        <v>2022</v>
      </c>
      <c r="R26" s="10"/>
      <c r="S26" s="10"/>
      <c r="T26" s="10"/>
      <c r="U26" s="10"/>
      <c r="V26" s="10"/>
      <c r="W26" s="10">
        <f t="shared" ca="1" si="3"/>
        <v>1284</v>
      </c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3">
      <c r="A27" s="8" t="s">
        <v>75</v>
      </c>
      <c r="B27" s="8" t="s">
        <v>76</v>
      </c>
      <c r="C27" s="8" t="s">
        <v>22</v>
      </c>
      <c r="D27" s="8" t="s">
        <v>62</v>
      </c>
      <c r="E27" s="9">
        <v>45447</v>
      </c>
      <c r="F27" s="8" t="s">
        <v>14</v>
      </c>
      <c r="G27" s="8">
        <v>6655</v>
      </c>
      <c r="H27" s="8">
        <v>6637</v>
      </c>
      <c r="I27" s="8">
        <v>3.15</v>
      </c>
      <c r="J27" s="8">
        <v>43</v>
      </c>
      <c r="L27" s="10">
        <f t="shared" ca="1" si="0"/>
        <v>401</v>
      </c>
      <c r="M27" s="10" t="str" cm="1">
        <f t="array" ref="M27">_xlfn.IFS(I27&gt;=3.5,"Excellent",I27&gt;=3,"Good",I27&gt;=2,"Average",I27&lt;2,"Poor")</f>
        <v>Good</v>
      </c>
      <c r="N27" s="10" t="str">
        <f>VLOOKUP(D27,Table2[],2,FALSE)</f>
        <v>Dr. Sinha</v>
      </c>
      <c r="O27" s="10" t="str">
        <f t="shared" si="1"/>
        <v>True</v>
      </c>
      <c r="P27" s="10"/>
      <c r="Q27" s="10">
        <f t="shared" si="2"/>
        <v>2024</v>
      </c>
      <c r="R27" s="10"/>
      <c r="S27" s="10"/>
      <c r="T27" s="10"/>
      <c r="U27" s="10"/>
      <c r="V27" s="10"/>
      <c r="W27" s="10" t="str">
        <f t="shared" ca="1" si="3"/>
        <v/>
      </c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3">
      <c r="A28" s="8" t="s">
        <v>77</v>
      </c>
      <c r="B28" s="8" t="s">
        <v>78</v>
      </c>
      <c r="C28" s="8" t="s">
        <v>12</v>
      </c>
      <c r="D28" s="8" t="s">
        <v>31</v>
      </c>
      <c r="E28" s="9">
        <v>45092</v>
      </c>
      <c r="F28" s="8" t="s">
        <v>19</v>
      </c>
      <c r="G28" s="8">
        <v>5008</v>
      </c>
      <c r="H28" s="8">
        <v>907</v>
      </c>
      <c r="I28" s="8">
        <v>3.83</v>
      </c>
      <c r="J28" s="8">
        <v>96</v>
      </c>
      <c r="L28" s="10" t="str">
        <f t="shared" ca="1" si="0"/>
        <v> </v>
      </c>
      <c r="M28" s="10" t="str" cm="1">
        <f t="array" ref="M28">_xlfn.IFS(I28&gt;=3.5,"Excellent",I28&gt;=3,"Good",I28&gt;=2,"Average",I28&lt;2,"Poor")</f>
        <v>Excellent</v>
      </c>
      <c r="N28" s="10" t="str">
        <f>VLOOKUP(D28,Table2[],2,FALSE)</f>
        <v>Dr. Sharma</v>
      </c>
      <c r="O28" s="10" t="str">
        <f t="shared" si="1"/>
        <v/>
      </c>
      <c r="P28" s="10"/>
      <c r="Q28" s="10">
        <f t="shared" si="2"/>
        <v>2023</v>
      </c>
      <c r="R28" s="10"/>
      <c r="S28" s="10"/>
      <c r="T28" s="10"/>
      <c r="U28" s="10"/>
      <c r="V28" s="10"/>
      <c r="W28" s="10">
        <f t="shared" ca="1" si="3"/>
        <v>756</v>
      </c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3">
      <c r="A29" s="8" t="s">
        <v>79</v>
      </c>
      <c r="B29" s="8" t="s">
        <v>80</v>
      </c>
      <c r="C29" s="8" t="s">
        <v>36</v>
      </c>
      <c r="D29" s="8" t="s">
        <v>18</v>
      </c>
      <c r="E29" s="9">
        <v>44737</v>
      </c>
      <c r="F29" s="8" t="s">
        <v>14</v>
      </c>
      <c r="G29" s="8">
        <v>13997</v>
      </c>
      <c r="H29" s="8">
        <v>2778</v>
      </c>
      <c r="I29" s="8">
        <v>3.22</v>
      </c>
      <c r="J29" s="8">
        <v>87</v>
      </c>
      <c r="L29" s="10">
        <f t="shared" ca="1" si="0"/>
        <v>1111</v>
      </c>
      <c r="M29" s="10" t="str" cm="1">
        <f t="array" ref="M29">_xlfn.IFS(I29&gt;=3.5,"Excellent",I29&gt;=3,"Good",I29&gt;=2,"Average",I29&lt;2,"Poor")</f>
        <v>Good</v>
      </c>
      <c r="N29" s="10" t="str">
        <f>VLOOKUP(D29,Table2[],2,FALSE)</f>
        <v>Dr. Roy</v>
      </c>
      <c r="O29" s="10" t="str">
        <f t="shared" si="1"/>
        <v/>
      </c>
      <c r="P29" s="10"/>
      <c r="Q29" s="10">
        <f t="shared" si="2"/>
        <v>2022</v>
      </c>
      <c r="R29" s="10"/>
      <c r="S29" s="10"/>
      <c r="T29" s="10"/>
      <c r="U29" s="10"/>
      <c r="V29" s="10"/>
      <c r="W29" s="10" t="str">
        <f t="shared" ca="1" si="3"/>
        <v/>
      </c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">
      <c r="A30" s="8" t="s">
        <v>81</v>
      </c>
      <c r="B30" s="8" t="s">
        <v>82</v>
      </c>
      <c r="C30" s="8" t="s">
        <v>22</v>
      </c>
      <c r="D30" s="8" t="s">
        <v>62</v>
      </c>
      <c r="E30" s="9">
        <v>45086</v>
      </c>
      <c r="F30" s="8" t="s">
        <v>14</v>
      </c>
      <c r="G30" s="8">
        <v>4627</v>
      </c>
      <c r="H30" s="8">
        <v>5935</v>
      </c>
      <c r="I30" s="8">
        <v>2.29</v>
      </c>
      <c r="J30" s="8">
        <v>118</v>
      </c>
      <c r="L30" s="10">
        <f t="shared" ca="1" si="0"/>
        <v>762</v>
      </c>
      <c r="M30" s="10" t="str" cm="1">
        <f t="array" ref="M30">_xlfn.IFS(I30&gt;=3.5,"Excellent",I30&gt;=3,"Good",I30&gt;=2,"Average",I30&lt;2,"Poor")</f>
        <v>Average</v>
      </c>
      <c r="N30" s="10" t="str">
        <f>VLOOKUP(D30,Table2[],2,FALSE)</f>
        <v>Dr. Sinha</v>
      </c>
      <c r="O30" s="10" t="str">
        <f t="shared" si="1"/>
        <v>True</v>
      </c>
      <c r="P30" s="10"/>
      <c r="Q30" s="10">
        <f t="shared" si="2"/>
        <v>2023</v>
      </c>
      <c r="R30" s="10"/>
      <c r="S30" s="10"/>
      <c r="T30" s="10"/>
      <c r="U30" s="10"/>
      <c r="V30" s="10"/>
      <c r="W30" s="10" t="str">
        <f t="shared" ca="1" si="3"/>
        <v/>
      </c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3">
      <c r="A31" s="8" t="s">
        <v>83</v>
      </c>
      <c r="B31" s="8" t="s">
        <v>84</v>
      </c>
      <c r="C31" s="8" t="s">
        <v>12</v>
      </c>
      <c r="D31" s="8" t="s">
        <v>18</v>
      </c>
      <c r="E31" s="9">
        <v>45387</v>
      </c>
      <c r="F31" s="8" t="s">
        <v>19</v>
      </c>
      <c r="G31" s="8">
        <v>6711</v>
      </c>
      <c r="H31" s="8">
        <v>9649</v>
      </c>
      <c r="I31" s="8">
        <v>3.2</v>
      </c>
      <c r="J31" s="8">
        <v>54</v>
      </c>
      <c r="L31" s="10" t="str">
        <f t="shared" ca="1" si="0"/>
        <v> </v>
      </c>
      <c r="M31" s="10" t="str" cm="1">
        <f t="array" ref="M31">_xlfn.IFS(I31&gt;=3.5,"Excellent",I31&gt;=3,"Good",I31&gt;=2,"Average",I31&lt;2,"Poor")</f>
        <v>Good</v>
      </c>
      <c r="N31" s="10" t="str">
        <f>VLOOKUP(D31,Table2[],2,FALSE)</f>
        <v>Dr. Roy</v>
      </c>
      <c r="O31" s="10" t="str">
        <f t="shared" si="1"/>
        <v>True</v>
      </c>
      <c r="P31" s="10"/>
      <c r="Q31" s="10">
        <f t="shared" si="2"/>
        <v>2024</v>
      </c>
      <c r="R31" s="10"/>
      <c r="S31" s="10"/>
      <c r="T31" s="10"/>
      <c r="U31" s="10"/>
      <c r="V31" s="10"/>
      <c r="W31" s="10">
        <f t="shared" ca="1" si="3"/>
        <v>461</v>
      </c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3">
      <c r="A32" s="8" t="s">
        <v>85</v>
      </c>
      <c r="B32" s="8" t="s">
        <v>86</v>
      </c>
      <c r="C32" s="8" t="s">
        <v>57</v>
      </c>
      <c r="D32" s="8" t="s">
        <v>18</v>
      </c>
      <c r="E32" s="9">
        <v>44831</v>
      </c>
      <c r="F32" s="8" t="s">
        <v>19</v>
      </c>
      <c r="G32" s="8">
        <v>2173</v>
      </c>
      <c r="H32" s="8">
        <v>5739</v>
      </c>
      <c r="I32" s="8">
        <v>3.09</v>
      </c>
      <c r="J32" s="8">
        <v>97</v>
      </c>
      <c r="L32" s="10" t="str">
        <f t="shared" ca="1" si="0"/>
        <v> </v>
      </c>
      <c r="M32" s="10" t="str" cm="1">
        <f t="array" ref="M32">_xlfn.IFS(I32&gt;=3.5,"Excellent",I32&gt;=3,"Good",I32&gt;=2,"Average",I32&lt;2,"Poor")</f>
        <v>Good</v>
      </c>
      <c r="N32" s="10" t="str">
        <f>VLOOKUP(D32,Table2[],2,FALSE)</f>
        <v>Dr. Roy</v>
      </c>
      <c r="O32" s="10" t="str">
        <f t="shared" si="1"/>
        <v>True</v>
      </c>
      <c r="P32" s="10"/>
      <c r="Q32" s="10">
        <f t="shared" si="2"/>
        <v>2022</v>
      </c>
      <c r="R32" s="10"/>
      <c r="S32" s="10"/>
      <c r="T32" s="10"/>
      <c r="U32" s="10"/>
      <c r="V32" s="10"/>
      <c r="W32" s="10">
        <f t="shared" ca="1" si="3"/>
        <v>1017</v>
      </c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x14ac:dyDescent="0.3">
      <c r="A33" s="8" t="s">
        <v>87</v>
      </c>
      <c r="B33" s="8" t="s">
        <v>88</v>
      </c>
      <c r="C33" s="8" t="s">
        <v>57</v>
      </c>
      <c r="D33" s="8" t="s">
        <v>62</v>
      </c>
      <c r="E33" s="9">
        <v>44602</v>
      </c>
      <c r="F33" s="8" t="s">
        <v>14</v>
      </c>
      <c r="G33" s="8">
        <v>8163</v>
      </c>
      <c r="H33" s="8">
        <v>7715</v>
      </c>
      <c r="I33" s="8">
        <v>2.2799999999999998</v>
      </c>
      <c r="J33" s="8">
        <v>19</v>
      </c>
      <c r="L33" s="10">
        <f t="shared" ca="1" si="0"/>
        <v>1246</v>
      </c>
      <c r="M33" s="10" t="str" cm="1">
        <f t="array" ref="M33">_xlfn.IFS(I33&gt;=3.5,"Excellent",I33&gt;=3,"Good",I33&gt;=2,"Average",I33&lt;2,"Poor")</f>
        <v>Average</v>
      </c>
      <c r="N33" s="10" t="str">
        <f>VLOOKUP(D33,Table2[],2,FALSE)</f>
        <v>Dr. Sinha</v>
      </c>
      <c r="O33" s="10" t="str">
        <f t="shared" si="1"/>
        <v>True</v>
      </c>
      <c r="P33" s="10"/>
      <c r="Q33" s="10">
        <f t="shared" si="2"/>
        <v>2022</v>
      </c>
      <c r="R33" s="10"/>
      <c r="S33" s="10"/>
      <c r="T33" s="10"/>
      <c r="U33" s="10"/>
      <c r="V33" s="10"/>
      <c r="W33" s="10" t="str">
        <f t="shared" ca="1" si="3"/>
        <v/>
      </c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x14ac:dyDescent="0.3">
      <c r="A34" s="8" t="s">
        <v>89</v>
      </c>
      <c r="B34" s="8" t="s">
        <v>90</v>
      </c>
      <c r="C34" s="8" t="s">
        <v>28</v>
      </c>
      <c r="D34" s="8" t="s">
        <v>13</v>
      </c>
      <c r="E34" s="9">
        <v>44562</v>
      </c>
      <c r="F34" s="8" t="s">
        <v>14</v>
      </c>
      <c r="G34" s="8">
        <v>14774</v>
      </c>
      <c r="H34" s="8">
        <v>1884</v>
      </c>
      <c r="I34" s="8">
        <v>2.78</v>
      </c>
      <c r="J34" s="8">
        <v>9</v>
      </c>
      <c r="L34" s="10">
        <f t="shared" ca="1" si="0"/>
        <v>1286</v>
      </c>
      <c r="M34" s="10" t="str" cm="1">
        <f t="array" ref="M34">_xlfn.IFS(I34&gt;=3.5,"Excellent",I34&gt;=3,"Good",I34&gt;=2,"Average",I34&lt;2,"Poor")</f>
        <v>Average</v>
      </c>
      <c r="N34" s="10" t="str">
        <f>VLOOKUP(D34,Table2[],2,FALSE)</f>
        <v xml:space="preserve"> Dr. Mehta</v>
      </c>
      <c r="O34" s="10" t="str">
        <f t="shared" si="1"/>
        <v/>
      </c>
      <c r="P34" s="10"/>
      <c r="Q34" s="10">
        <f t="shared" si="2"/>
        <v>2022</v>
      </c>
      <c r="R34" s="10"/>
      <c r="S34" s="10"/>
      <c r="T34" s="10"/>
      <c r="U34" s="10"/>
      <c r="V34" s="10"/>
      <c r="W34" s="10" t="str">
        <f t="shared" ca="1" si="3"/>
        <v/>
      </c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3">
      <c r="A35" s="8" t="s">
        <v>91</v>
      </c>
      <c r="B35" s="8" t="s">
        <v>92</v>
      </c>
      <c r="C35" s="8" t="s">
        <v>57</v>
      </c>
      <c r="D35" s="8" t="s">
        <v>31</v>
      </c>
      <c r="E35" s="9">
        <v>45091</v>
      </c>
      <c r="F35" s="8" t="s">
        <v>19</v>
      </c>
      <c r="G35" s="8">
        <v>7783</v>
      </c>
      <c r="H35" s="8">
        <v>3240</v>
      </c>
      <c r="I35" s="8">
        <v>2.82</v>
      </c>
      <c r="J35" s="8">
        <v>115</v>
      </c>
      <c r="L35" s="10" t="str">
        <f t="shared" ca="1" si="0"/>
        <v> </v>
      </c>
      <c r="M35" s="10" t="str" cm="1">
        <f t="array" ref="M35">_xlfn.IFS(I35&gt;=3.5,"Excellent",I35&gt;=3,"Good",I35&gt;=2,"Average",I35&lt;2,"Poor")</f>
        <v>Average</v>
      </c>
      <c r="N35" s="10" t="str">
        <f>VLOOKUP(D35,Table2[],2,FALSE)</f>
        <v>Dr. Sharma</v>
      </c>
      <c r="O35" s="10" t="str">
        <f t="shared" si="1"/>
        <v/>
      </c>
      <c r="P35" s="10"/>
      <c r="Q35" s="10">
        <f t="shared" si="2"/>
        <v>2023</v>
      </c>
      <c r="R35" s="10"/>
      <c r="S35" s="10"/>
      <c r="T35" s="10"/>
      <c r="U35" s="10"/>
      <c r="V35" s="10"/>
      <c r="W35" s="10">
        <f t="shared" ca="1" si="3"/>
        <v>757</v>
      </c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3">
      <c r="A36" s="8" t="s">
        <v>93</v>
      </c>
      <c r="B36" s="8" t="s">
        <v>94</v>
      </c>
      <c r="C36" s="8" t="s">
        <v>25</v>
      </c>
      <c r="D36" s="8" t="s">
        <v>31</v>
      </c>
      <c r="E36" s="9">
        <v>44650</v>
      </c>
      <c r="F36" s="8" t="s">
        <v>19</v>
      </c>
      <c r="G36" s="8">
        <v>14442</v>
      </c>
      <c r="H36" s="8">
        <v>7220</v>
      </c>
      <c r="I36" s="8">
        <v>2.76</v>
      </c>
      <c r="J36" s="8">
        <v>109</v>
      </c>
      <c r="L36" s="10" t="str">
        <f t="shared" ca="1" si="0"/>
        <v> </v>
      </c>
      <c r="M36" s="10" t="str" cm="1">
        <f t="array" ref="M36">_xlfn.IFS(I36&gt;=3.5,"Excellent",I36&gt;=3,"Good",I36&gt;=2,"Average",I36&lt;2,"Poor")</f>
        <v>Average</v>
      </c>
      <c r="N36" s="10" t="str">
        <f>VLOOKUP(D36,Table2[],2,FALSE)</f>
        <v>Dr. Sharma</v>
      </c>
      <c r="O36" s="10" t="str">
        <f t="shared" si="1"/>
        <v/>
      </c>
      <c r="P36" s="10"/>
      <c r="Q36" s="10">
        <f t="shared" si="2"/>
        <v>2022</v>
      </c>
      <c r="R36" s="10"/>
      <c r="S36" s="10"/>
      <c r="T36" s="10"/>
      <c r="U36" s="10"/>
      <c r="V36" s="10"/>
      <c r="W36" s="10">
        <f t="shared" ca="1" si="3"/>
        <v>1198</v>
      </c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3">
      <c r="A37" s="8" t="s">
        <v>95</v>
      </c>
      <c r="B37" s="8" t="s">
        <v>96</v>
      </c>
      <c r="C37" s="8" t="s">
        <v>54</v>
      </c>
      <c r="D37" s="8" t="s">
        <v>18</v>
      </c>
      <c r="E37" s="9">
        <v>45053</v>
      </c>
      <c r="F37" s="8" t="s">
        <v>14</v>
      </c>
      <c r="G37" s="8">
        <v>4770</v>
      </c>
      <c r="H37" s="8">
        <v>945</v>
      </c>
      <c r="I37" s="8">
        <v>2.75</v>
      </c>
      <c r="J37" s="8">
        <v>38</v>
      </c>
      <c r="L37" s="10">
        <f t="shared" ca="1" si="0"/>
        <v>795</v>
      </c>
      <c r="M37" s="10" t="str" cm="1">
        <f t="array" ref="M37">_xlfn.IFS(I37&gt;=3.5,"Excellent",I37&gt;=3,"Good",I37&gt;=2,"Average",I37&lt;2,"Poor")</f>
        <v>Average</v>
      </c>
      <c r="N37" s="10" t="str">
        <f>VLOOKUP(D37,Table2[],2,FALSE)</f>
        <v>Dr. Roy</v>
      </c>
      <c r="O37" s="10" t="str">
        <f t="shared" si="1"/>
        <v/>
      </c>
      <c r="P37" s="10"/>
      <c r="Q37" s="10">
        <f t="shared" si="2"/>
        <v>2023</v>
      </c>
      <c r="R37" s="10"/>
      <c r="S37" s="10"/>
      <c r="T37" s="10"/>
      <c r="U37" s="10"/>
      <c r="V37" s="10"/>
      <c r="W37" s="10" t="str">
        <f t="shared" ca="1" si="3"/>
        <v/>
      </c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3">
      <c r="A38" s="8" t="s">
        <v>97</v>
      </c>
      <c r="B38" s="8" t="s">
        <v>98</v>
      </c>
      <c r="C38" s="8" t="s">
        <v>17</v>
      </c>
      <c r="D38" s="8" t="s">
        <v>13</v>
      </c>
      <c r="E38" s="9">
        <v>45328</v>
      </c>
      <c r="F38" s="8" t="s">
        <v>19</v>
      </c>
      <c r="G38" s="8">
        <v>14761</v>
      </c>
      <c r="H38" s="8">
        <v>4478</v>
      </c>
      <c r="I38" s="8">
        <v>2.65</v>
      </c>
      <c r="J38" s="8">
        <v>2</v>
      </c>
      <c r="L38" s="10" t="str">
        <f t="shared" ca="1" si="0"/>
        <v> </v>
      </c>
      <c r="M38" s="10" t="str" cm="1">
        <f t="array" ref="M38">_xlfn.IFS(I38&gt;=3.5,"Excellent",I38&gt;=3,"Good",I38&gt;=2,"Average",I38&lt;2,"Poor")</f>
        <v>Average</v>
      </c>
      <c r="N38" s="10" t="str">
        <f>VLOOKUP(D38,Table2[],2,FALSE)</f>
        <v xml:space="preserve"> Dr. Mehta</v>
      </c>
      <c r="O38" s="10" t="str">
        <f t="shared" si="1"/>
        <v/>
      </c>
      <c r="P38" s="10"/>
      <c r="Q38" s="10">
        <f t="shared" si="2"/>
        <v>2024</v>
      </c>
      <c r="R38" s="10"/>
      <c r="S38" s="10"/>
      <c r="T38" s="10"/>
      <c r="U38" s="10"/>
      <c r="V38" s="10"/>
      <c r="W38" s="10">
        <f t="shared" ca="1" si="3"/>
        <v>520</v>
      </c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3">
      <c r="A39" s="8" t="s">
        <v>99</v>
      </c>
      <c r="B39" s="8" t="s">
        <v>100</v>
      </c>
      <c r="C39" s="8" t="s">
        <v>57</v>
      </c>
      <c r="D39" s="8" t="s">
        <v>18</v>
      </c>
      <c r="E39" s="9">
        <v>44619</v>
      </c>
      <c r="F39" s="8" t="s">
        <v>19</v>
      </c>
      <c r="G39" s="8">
        <v>14013</v>
      </c>
      <c r="H39" s="8">
        <v>9022</v>
      </c>
      <c r="I39" s="8">
        <v>2.13</v>
      </c>
      <c r="J39" s="8">
        <v>10</v>
      </c>
      <c r="L39" s="10" t="str">
        <f t="shared" ca="1" si="0"/>
        <v> </v>
      </c>
      <c r="M39" s="10" t="str" cm="1">
        <f t="array" ref="M39">_xlfn.IFS(I39&gt;=3.5,"Excellent",I39&gt;=3,"Good",I39&gt;=2,"Average",I39&lt;2,"Poor")</f>
        <v>Average</v>
      </c>
      <c r="N39" s="10" t="str">
        <f>VLOOKUP(D39,Table2[],2,FALSE)</f>
        <v>Dr. Roy</v>
      </c>
      <c r="O39" s="10" t="str">
        <f t="shared" si="1"/>
        <v>True</v>
      </c>
      <c r="P39" s="10"/>
      <c r="Q39" s="10">
        <f t="shared" si="2"/>
        <v>2022</v>
      </c>
      <c r="R39" s="10"/>
      <c r="S39" s="10"/>
      <c r="T39" s="10"/>
      <c r="U39" s="10"/>
      <c r="V39" s="10"/>
      <c r="W39" s="10">
        <f t="shared" ca="1" si="3"/>
        <v>1229</v>
      </c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3">
      <c r="A40" s="8" t="s">
        <v>101</v>
      </c>
      <c r="B40" s="8" t="s">
        <v>102</v>
      </c>
      <c r="C40" s="8" t="s">
        <v>25</v>
      </c>
      <c r="D40" s="8" t="s">
        <v>62</v>
      </c>
      <c r="E40" s="9">
        <v>45379</v>
      </c>
      <c r="F40" s="8" t="s">
        <v>19</v>
      </c>
      <c r="G40" s="8">
        <v>8345</v>
      </c>
      <c r="H40" s="8">
        <v>5347</v>
      </c>
      <c r="I40" s="8">
        <v>3.8</v>
      </c>
      <c r="J40" s="8">
        <v>53</v>
      </c>
      <c r="L40" s="10" t="str">
        <f t="shared" ca="1" si="0"/>
        <v> </v>
      </c>
      <c r="M40" s="10" t="str" cm="1">
        <f t="array" ref="M40">_xlfn.IFS(I40&gt;=3.5,"Excellent",I40&gt;=3,"Good",I40&gt;=2,"Average",I40&lt;2,"Poor")</f>
        <v>Excellent</v>
      </c>
      <c r="N40" s="10" t="str">
        <f>VLOOKUP(D40,Table2[],2,FALSE)</f>
        <v>Dr. Sinha</v>
      </c>
      <c r="O40" s="10" t="str">
        <f t="shared" si="1"/>
        <v>True</v>
      </c>
      <c r="P40" s="10"/>
      <c r="Q40" s="10">
        <f t="shared" si="2"/>
        <v>2024</v>
      </c>
      <c r="R40" s="10"/>
      <c r="S40" s="10"/>
      <c r="T40" s="10"/>
      <c r="U40" s="10"/>
      <c r="V40" s="10"/>
      <c r="W40" s="10">
        <f t="shared" ca="1" si="3"/>
        <v>469</v>
      </c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3">
      <c r="A41" s="8" t="s">
        <v>103</v>
      </c>
      <c r="B41" s="8" t="s">
        <v>104</v>
      </c>
      <c r="C41" s="8" t="s">
        <v>17</v>
      </c>
      <c r="D41" s="8" t="s">
        <v>18</v>
      </c>
      <c r="E41" s="9">
        <v>44883</v>
      </c>
      <c r="F41" s="8" t="s">
        <v>14</v>
      </c>
      <c r="G41" s="8">
        <v>10449</v>
      </c>
      <c r="H41" s="8">
        <v>4324</v>
      </c>
      <c r="I41" s="8">
        <v>3.08</v>
      </c>
      <c r="J41" s="8">
        <v>2</v>
      </c>
      <c r="L41" s="10">
        <f t="shared" ca="1" si="0"/>
        <v>965</v>
      </c>
      <c r="M41" s="10" t="str" cm="1">
        <f t="array" ref="M41">_xlfn.IFS(I41&gt;=3.5,"Excellent",I41&gt;=3,"Good",I41&gt;=2,"Average",I41&lt;2,"Poor")</f>
        <v>Good</v>
      </c>
      <c r="N41" s="10" t="str">
        <f>VLOOKUP(D41,Table2[],2,FALSE)</f>
        <v>Dr. Roy</v>
      </c>
      <c r="O41" s="10" t="str">
        <f t="shared" si="1"/>
        <v/>
      </c>
      <c r="P41" s="10"/>
      <c r="Q41" s="10">
        <f t="shared" si="2"/>
        <v>2022</v>
      </c>
      <c r="R41" s="10"/>
      <c r="S41" s="10"/>
      <c r="T41" s="10"/>
      <c r="U41" s="10"/>
      <c r="V41" s="10"/>
      <c r="W41" s="10" t="str">
        <f t="shared" ca="1" si="3"/>
        <v/>
      </c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3">
      <c r="A42" s="8" t="s">
        <v>105</v>
      </c>
      <c r="B42" s="8" t="s">
        <v>106</v>
      </c>
      <c r="C42" s="8" t="s">
        <v>36</v>
      </c>
      <c r="D42" s="8" t="s">
        <v>31</v>
      </c>
      <c r="E42" s="9">
        <v>44979</v>
      </c>
      <c r="F42" s="8" t="s">
        <v>14</v>
      </c>
      <c r="G42" s="8">
        <v>14303</v>
      </c>
      <c r="H42" s="8">
        <v>4160</v>
      </c>
      <c r="I42" s="8">
        <v>2.39</v>
      </c>
      <c r="J42" s="8">
        <v>42</v>
      </c>
      <c r="L42" s="10">
        <f t="shared" ca="1" si="0"/>
        <v>869</v>
      </c>
      <c r="M42" s="10" t="str" cm="1">
        <f t="array" ref="M42">_xlfn.IFS(I42&gt;=3.5,"Excellent",I42&gt;=3,"Good",I42&gt;=2,"Average",I42&lt;2,"Poor")</f>
        <v>Average</v>
      </c>
      <c r="N42" s="10" t="str">
        <f>VLOOKUP(D42,Table2[],2,FALSE)</f>
        <v>Dr. Sharma</v>
      </c>
      <c r="O42" s="10" t="str">
        <f t="shared" si="1"/>
        <v/>
      </c>
      <c r="P42" s="10"/>
      <c r="Q42" s="10">
        <f t="shared" si="2"/>
        <v>2023</v>
      </c>
      <c r="R42" s="10"/>
      <c r="S42" s="10"/>
      <c r="T42" s="10"/>
      <c r="U42" s="10"/>
      <c r="V42" s="10"/>
      <c r="W42" s="10" t="str">
        <f t="shared" ca="1" si="3"/>
        <v/>
      </c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x14ac:dyDescent="0.3">
      <c r="A43" s="8" t="s">
        <v>107</v>
      </c>
      <c r="B43" s="8" t="s">
        <v>108</v>
      </c>
      <c r="C43" s="8" t="s">
        <v>54</v>
      </c>
      <c r="D43" s="8" t="s">
        <v>18</v>
      </c>
      <c r="E43" s="9">
        <v>44577</v>
      </c>
      <c r="F43" s="8" t="s">
        <v>14</v>
      </c>
      <c r="G43" s="8">
        <v>5900</v>
      </c>
      <c r="H43" s="8">
        <v>9481</v>
      </c>
      <c r="I43" s="8">
        <v>3.17</v>
      </c>
      <c r="J43" s="8">
        <v>15</v>
      </c>
      <c r="L43" s="10">
        <f t="shared" ca="1" si="0"/>
        <v>1271</v>
      </c>
      <c r="M43" s="10" t="str" cm="1">
        <f t="array" ref="M43">_xlfn.IFS(I43&gt;=3.5,"Excellent",I43&gt;=3,"Good",I43&gt;=2,"Average",I43&lt;2,"Poor")</f>
        <v>Good</v>
      </c>
      <c r="N43" s="10" t="str">
        <f>VLOOKUP(D43,Table2[],2,FALSE)</f>
        <v>Dr. Roy</v>
      </c>
      <c r="O43" s="10" t="str">
        <f t="shared" si="1"/>
        <v>True</v>
      </c>
      <c r="P43" s="10"/>
      <c r="Q43" s="10">
        <f t="shared" si="2"/>
        <v>2022</v>
      </c>
      <c r="R43" s="10"/>
      <c r="S43" s="10"/>
      <c r="T43" s="10"/>
      <c r="U43" s="10"/>
      <c r="V43" s="10"/>
      <c r="W43" s="10" t="str">
        <f t="shared" ca="1" si="3"/>
        <v/>
      </c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3">
      <c r="A44" s="8" t="s">
        <v>109</v>
      </c>
      <c r="B44" s="8" t="s">
        <v>110</v>
      </c>
      <c r="C44" s="8" t="s">
        <v>36</v>
      </c>
      <c r="D44" s="8" t="s">
        <v>18</v>
      </c>
      <c r="E44" s="9">
        <v>44915</v>
      </c>
      <c r="F44" s="8" t="s">
        <v>19</v>
      </c>
      <c r="G44" s="8">
        <v>6128</v>
      </c>
      <c r="H44" s="8">
        <v>7957</v>
      </c>
      <c r="I44" s="8">
        <v>2.2799999999999998</v>
      </c>
      <c r="J44" s="8">
        <v>115</v>
      </c>
      <c r="L44" s="10" t="str">
        <f t="shared" ca="1" si="0"/>
        <v> </v>
      </c>
      <c r="M44" s="10" t="str" cm="1">
        <f t="array" ref="M44">_xlfn.IFS(I44&gt;=3.5,"Excellent",I44&gt;=3,"Good",I44&gt;=2,"Average",I44&lt;2,"Poor")</f>
        <v>Average</v>
      </c>
      <c r="N44" s="10" t="str">
        <f>VLOOKUP(D44,Table2[],2,FALSE)</f>
        <v>Dr. Roy</v>
      </c>
      <c r="O44" s="10" t="str">
        <f t="shared" si="1"/>
        <v>True</v>
      </c>
      <c r="P44" s="10"/>
      <c r="Q44" s="10">
        <f t="shared" si="2"/>
        <v>2022</v>
      </c>
      <c r="R44" s="10"/>
      <c r="S44" s="10"/>
      <c r="T44" s="10"/>
      <c r="U44" s="10"/>
      <c r="V44" s="10"/>
      <c r="W44" s="10">
        <f t="shared" ca="1" si="3"/>
        <v>933</v>
      </c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x14ac:dyDescent="0.3">
      <c r="A45" s="8" t="s">
        <v>111</v>
      </c>
      <c r="B45" s="8" t="s">
        <v>112</v>
      </c>
      <c r="C45" s="8" t="s">
        <v>36</v>
      </c>
      <c r="D45" s="8" t="s">
        <v>13</v>
      </c>
      <c r="E45" s="9">
        <v>44997</v>
      </c>
      <c r="F45" s="8" t="s">
        <v>14</v>
      </c>
      <c r="G45" s="8">
        <v>10731</v>
      </c>
      <c r="H45" s="8">
        <v>8324</v>
      </c>
      <c r="I45" s="8">
        <v>3.2</v>
      </c>
      <c r="J45" s="8">
        <v>13</v>
      </c>
      <c r="L45" s="10">
        <f t="shared" ca="1" si="0"/>
        <v>851</v>
      </c>
      <c r="M45" s="10" t="str" cm="1">
        <f t="array" ref="M45">_xlfn.IFS(I45&gt;=3.5,"Excellent",I45&gt;=3,"Good",I45&gt;=2,"Average",I45&lt;2,"Poor")</f>
        <v>Good</v>
      </c>
      <c r="N45" s="10" t="str">
        <f>VLOOKUP(D45,Table2[],2,FALSE)</f>
        <v xml:space="preserve"> Dr. Mehta</v>
      </c>
      <c r="O45" s="10" t="str">
        <f t="shared" si="1"/>
        <v>True</v>
      </c>
      <c r="P45" s="10"/>
      <c r="Q45" s="10">
        <f t="shared" si="2"/>
        <v>2023</v>
      </c>
      <c r="R45" s="10"/>
      <c r="S45" s="10"/>
      <c r="T45" s="10"/>
      <c r="U45" s="10"/>
      <c r="V45" s="10"/>
      <c r="W45" s="10" t="str">
        <f t="shared" ca="1" si="3"/>
        <v/>
      </c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x14ac:dyDescent="0.3">
      <c r="A46" s="8" t="s">
        <v>113</v>
      </c>
      <c r="B46" s="8" t="s">
        <v>114</v>
      </c>
      <c r="C46" s="8" t="s">
        <v>54</v>
      </c>
      <c r="D46" s="8" t="s">
        <v>31</v>
      </c>
      <c r="E46" s="9">
        <v>44649</v>
      </c>
      <c r="F46" s="8" t="s">
        <v>14</v>
      </c>
      <c r="G46" s="8">
        <v>12461</v>
      </c>
      <c r="H46" s="8">
        <v>5874</v>
      </c>
      <c r="I46" s="8">
        <v>2.31</v>
      </c>
      <c r="J46" s="8">
        <v>114</v>
      </c>
      <c r="L46" s="10">
        <f t="shared" ca="1" si="0"/>
        <v>1199</v>
      </c>
      <c r="M46" s="10" t="str" cm="1">
        <f t="array" ref="M46">_xlfn.IFS(I46&gt;=3.5,"Excellent",I46&gt;=3,"Good",I46&gt;=2,"Average",I46&lt;2,"Poor")</f>
        <v>Average</v>
      </c>
      <c r="N46" s="10" t="str">
        <f>VLOOKUP(D46,Table2[],2,FALSE)</f>
        <v>Dr. Sharma</v>
      </c>
      <c r="O46" s="10" t="str">
        <f t="shared" si="1"/>
        <v/>
      </c>
      <c r="P46" s="10"/>
      <c r="Q46" s="10">
        <f t="shared" si="2"/>
        <v>2022</v>
      </c>
      <c r="R46" s="10"/>
      <c r="S46" s="10"/>
      <c r="T46" s="10"/>
      <c r="U46" s="10"/>
      <c r="V46" s="10"/>
      <c r="W46" s="10" t="str">
        <f t="shared" ca="1" si="3"/>
        <v/>
      </c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x14ac:dyDescent="0.3">
      <c r="A47" s="8" t="s">
        <v>115</v>
      </c>
      <c r="B47" s="8" t="s">
        <v>116</v>
      </c>
      <c r="C47" s="8" t="s">
        <v>36</v>
      </c>
      <c r="D47" s="8" t="s">
        <v>13</v>
      </c>
      <c r="E47" s="9">
        <v>45160</v>
      </c>
      <c r="F47" s="8" t="s">
        <v>14</v>
      </c>
      <c r="G47" s="8">
        <v>13677</v>
      </c>
      <c r="H47" s="8">
        <v>7817</v>
      </c>
      <c r="I47" s="8">
        <v>3.39</v>
      </c>
      <c r="J47" s="8">
        <v>74</v>
      </c>
      <c r="L47" s="10">
        <f t="shared" ca="1" si="0"/>
        <v>688</v>
      </c>
      <c r="M47" s="10" t="str" cm="1">
        <f t="array" ref="M47">_xlfn.IFS(I47&gt;=3.5,"Excellent",I47&gt;=3,"Good",I47&gt;=2,"Average",I47&lt;2,"Poor")</f>
        <v>Good</v>
      </c>
      <c r="N47" s="10" t="str">
        <f>VLOOKUP(D47,Table2[],2,FALSE)</f>
        <v xml:space="preserve"> Dr. Mehta</v>
      </c>
      <c r="O47" s="10" t="str">
        <f t="shared" si="1"/>
        <v>True</v>
      </c>
      <c r="P47" s="10"/>
      <c r="Q47" s="10">
        <f t="shared" si="2"/>
        <v>2023</v>
      </c>
      <c r="R47" s="10"/>
      <c r="S47" s="10"/>
      <c r="T47" s="10"/>
      <c r="U47" s="10"/>
      <c r="V47" s="10"/>
      <c r="W47" s="10" t="str">
        <f t="shared" ca="1" si="3"/>
        <v/>
      </c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3">
      <c r="A48" s="8" t="s">
        <v>117</v>
      </c>
      <c r="B48" s="8" t="s">
        <v>118</v>
      </c>
      <c r="C48" s="8" t="s">
        <v>22</v>
      </c>
      <c r="D48" s="8" t="s">
        <v>13</v>
      </c>
      <c r="E48" s="9">
        <v>45170</v>
      </c>
      <c r="F48" s="8" t="s">
        <v>14</v>
      </c>
      <c r="G48" s="8">
        <v>9276</v>
      </c>
      <c r="H48" s="8">
        <v>5837</v>
      </c>
      <c r="I48" s="8">
        <v>3.16</v>
      </c>
      <c r="J48" s="8">
        <v>92</v>
      </c>
      <c r="L48" s="10">
        <f t="shared" ca="1" si="0"/>
        <v>678</v>
      </c>
      <c r="M48" s="10" t="str" cm="1">
        <f t="array" ref="M48">_xlfn.IFS(I48&gt;=3.5,"Excellent",I48&gt;=3,"Good",I48&gt;=2,"Average",I48&lt;2,"Poor")</f>
        <v>Good</v>
      </c>
      <c r="N48" s="10" t="str">
        <f>VLOOKUP(D48,Table2[],2,FALSE)</f>
        <v xml:space="preserve"> Dr. Mehta</v>
      </c>
      <c r="O48" s="10" t="str">
        <f t="shared" si="1"/>
        <v>True</v>
      </c>
      <c r="P48" s="10"/>
      <c r="Q48" s="10">
        <f t="shared" si="2"/>
        <v>2023</v>
      </c>
      <c r="R48" s="10"/>
      <c r="S48" s="10"/>
      <c r="T48" s="10"/>
      <c r="U48" s="10"/>
      <c r="V48" s="10"/>
      <c r="W48" s="10" t="str">
        <f t="shared" ca="1" si="3"/>
        <v/>
      </c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x14ac:dyDescent="0.3">
      <c r="A49" s="8" t="s">
        <v>119</v>
      </c>
      <c r="B49" s="8" t="s">
        <v>120</v>
      </c>
      <c r="C49" s="8" t="s">
        <v>12</v>
      </c>
      <c r="D49" s="8" t="s">
        <v>18</v>
      </c>
      <c r="E49" s="9">
        <v>45182</v>
      </c>
      <c r="F49" s="8" t="s">
        <v>14</v>
      </c>
      <c r="G49" s="8">
        <v>2183</v>
      </c>
      <c r="H49" s="8">
        <v>7214</v>
      </c>
      <c r="I49" s="8">
        <v>3.33</v>
      </c>
      <c r="J49" s="8">
        <v>97</v>
      </c>
      <c r="L49" s="10">
        <f t="shared" ca="1" si="0"/>
        <v>666</v>
      </c>
      <c r="M49" s="10" t="str" cm="1">
        <f t="array" ref="M49">_xlfn.IFS(I49&gt;=3.5,"Excellent",I49&gt;=3,"Good",I49&gt;=2,"Average",I49&lt;2,"Poor")</f>
        <v>Good</v>
      </c>
      <c r="N49" s="10" t="str">
        <f>VLOOKUP(D49,Table2[],2,FALSE)</f>
        <v>Dr. Roy</v>
      </c>
      <c r="O49" s="10" t="str">
        <f t="shared" si="1"/>
        <v>True</v>
      </c>
      <c r="P49" s="10"/>
      <c r="Q49" s="10">
        <f t="shared" si="2"/>
        <v>2023</v>
      </c>
      <c r="R49" s="10"/>
      <c r="S49" s="10"/>
      <c r="T49" s="10"/>
      <c r="U49" s="10"/>
      <c r="V49" s="10"/>
      <c r="W49" s="10" t="str">
        <f t="shared" ca="1" si="3"/>
        <v/>
      </c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x14ac:dyDescent="0.3">
      <c r="A50" s="8" t="s">
        <v>121</v>
      </c>
      <c r="B50" s="8" t="s">
        <v>122</v>
      </c>
      <c r="C50" s="8" t="s">
        <v>22</v>
      </c>
      <c r="D50" s="8" t="s">
        <v>13</v>
      </c>
      <c r="E50" s="9">
        <v>45042</v>
      </c>
      <c r="F50" s="8" t="s">
        <v>19</v>
      </c>
      <c r="G50" s="8">
        <v>6227</v>
      </c>
      <c r="H50" s="8">
        <v>5349</v>
      </c>
      <c r="I50" s="8">
        <v>3.85</v>
      </c>
      <c r="J50" s="8">
        <v>75</v>
      </c>
      <c r="L50" s="10" t="str">
        <f t="shared" ca="1" si="0"/>
        <v> </v>
      </c>
      <c r="M50" s="10" t="str" cm="1">
        <f t="array" ref="M50">_xlfn.IFS(I50&gt;=3.5,"Excellent",I50&gt;=3,"Good",I50&gt;=2,"Average",I50&lt;2,"Poor")</f>
        <v>Excellent</v>
      </c>
      <c r="N50" s="10" t="str">
        <f>VLOOKUP(D50,Table2[],2,FALSE)</f>
        <v xml:space="preserve"> Dr. Mehta</v>
      </c>
      <c r="O50" s="10" t="str">
        <f t="shared" si="1"/>
        <v>True</v>
      </c>
      <c r="P50" s="10"/>
      <c r="Q50" s="10">
        <f t="shared" si="2"/>
        <v>2023</v>
      </c>
      <c r="R50" s="10"/>
      <c r="S50" s="10"/>
      <c r="T50" s="10"/>
      <c r="U50" s="10"/>
      <c r="V50" s="10"/>
      <c r="W50" s="10">
        <f t="shared" ca="1" si="3"/>
        <v>806</v>
      </c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x14ac:dyDescent="0.3">
      <c r="A51" s="8" t="s">
        <v>123</v>
      </c>
      <c r="B51" s="8" t="s">
        <v>124</v>
      </c>
      <c r="C51" s="8" t="s">
        <v>28</v>
      </c>
      <c r="D51" s="8" t="s">
        <v>13</v>
      </c>
      <c r="E51" s="9">
        <v>44599</v>
      </c>
      <c r="F51" s="8" t="s">
        <v>14</v>
      </c>
      <c r="G51" s="8">
        <v>4500</v>
      </c>
      <c r="H51" s="8">
        <v>1352</v>
      </c>
      <c r="I51" s="8">
        <v>2.91</v>
      </c>
      <c r="J51" s="8">
        <v>87</v>
      </c>
      <c r="L51" s="10">
        <f t="shared" ca="1" si="0"/>
        <v>1249</v>
      </c>
      <c r="M51" s="10" t="str" cm="1">
        <f t="array" ref="M51">_xlfn.IFS(I51&gt;=3.5,"Excellent",I51&gt;=3,"Good",I51&gt;=2,"Average",I51&lt;2,"Poor")</f>
        <v>Average</v>
      </c>
      <c r="N51" s="10" t="str">
        <f>VLOOKUP(D51,Table2[],2,FALSE)</f>
        <v xml:space="preserve"> Dr. Mehta</v>
      </c>
      <c r="O51" s="10" t="str">
        <f t="shared" si="1"/>
        <v/>
      </c>
      <c r="P51" s="10"/>
      <c r="Q51" s="10">
        <f t="shared" si="2"/>
        <v>2022</v>
      </c>
      <c r="R51" s="10"/>
      <c r="S51" s="10"/>
      <c r="T51" s="10"/>
      <c r="U51" s="10"/>
      <c r="V51" s="10"/>
      <c r="W51" s="10" t="str">
        <f t="shared" ca="1" si="3"/>
        <v/>
      </c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x14ac:dyDescent="0.3">
      <c r="A52" s="8" t="s">
        <v>125</v>
      </c>
      <c r="B52" s="8" t="s">
        <v>126</v>
      </c>
      <c r="C52" s="8" t="s">
        <v>36</v>
      </c>
      <c r="D52" s="8" t="s">
        <v>18</v>
      </c>
      <c r="E52" s="9">
        <v>45353</v>
      </c>
      <c r="F52" s="8" t="s">
        <v>14</v>
      </c>
      <c r="G52" s="8">
        <v>4615</v>
      </c>
      <c r="H52" s="8">
        <v>3667</v>
      </c>
      <c r="I52" s="8">
        <v>3.61</v>
      </c>
      <c r="J52" s="8">
        <v>41</v>
      </c>
      <c r="L52" s="10">
        <f t="shared" ca="1" si="0"/>
        <v>495</v>
      </c>
      <c r="M52" s="10" t="str" cm="1">
        <f t="array" ref="M52">_xlfn.IFS(I52&gt;=3.5,"Excellent",I52&gt;=3,"Good",I52&gt;=2,"Average",I52&lt;2,"Poor")</f>
        <v>Excellent</v>
      </c>
      <c r="N52" s="10" t="str">
        <f>VLOOKUP(D52,Table2[],2,FALSE)</f>
        <v>Dr. Roy</v>
      </c>
      <c r="O52" s="10" t="str">
        <f t="shared" si="1"/>
        <v>True</v>
      </c>
      <c r="P52" s="10"/>
      <c r="Q52" s="10">
        <f t="shared" si="2"/>
        <v>2024</v>
      </c>
      <c r="R52" s="10"/>
      <c r="S52" s="10"/>
      <c r="T52" s="10"/>
      <c r="U52" s="10"/>
      <c r="V52" s="10"/>
      <c r="W52" s="10" t="str">
        <f t="shared" ca="1" si="3"/>
        <v/>
      </c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x14ac:dyDescent="0.3">
      <c r="A53" s="8" t="s">
        <v>127</v>
      </c>
      <c r="B53" s="8" t="s">
        <v>128</v>
      </c>
      <c r="C53" s="8" t="s">
        <v>28</v>
      </c>
      <c r="D53" s="8" t="s">
        <v>62</v>
      </c>
      <c r="E53" s="9">
        <v>44705</v>
      </c>
      <c r="F53" s="8" t="s">
        <v>14</v>
      </c>
      <c r="G53" s="8">
        <v>11879</v>
      </c>
      <c r="H53" s="8">
        <v>1955</v>
      </c>
      <c r="I53" s="8">
        <v>3.1</v>
      </c>
      <c r="J53" s="8">
        <v>7</v>
      </c>
      <c r="L53" s="10">
        <f t="shared" ca="1" si="0"/>
        <v>1143</v>
      </c>
      <c r="M53" s="10" t="str" cm="1">
        <f t="array" ref="M53">_xlfn.IFS(I53&gt;=3.5,"Excellent",I53&gt;=3,"Good",I53&gt;=2,"Average",I53&lt;2,"Poor")</f>
        <v>Good</v>
      </c>
      <c r="N53" s="10" t="str">
        <f>VLOOKUP(D53,Table2[],2,FALSE)</f>
        <v>Dr. Sinha</v>
      </c>
      <c r="O53" s="10" t="str">
        <f t="shared" si="1"/>
        <v/>
      </c>
      <c r="P53" s="10"/>
      <c r="Q53" s="10">
        <f t="shared" si="2"/>
        <v>2022</v>
      </c>
      <c r="R53" s="10"/>
      <c r="S53" s="10"/>
      <c r="T53" s="10"/>
      <c r="U53" s="10"/>
      <c r="V53" s="10"/>
      <c r="W53" s="10" t="str">
        <f t="shared" ca="1" si="3"/>
        <v/>
      </c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x14ac:dyDescent="0.3">
      <c r="A54" s="8" t="s">
        <v>129</v>
      </c>
      <c r="B54" s="8" t="s">
        <v>130</v>
      </c>
      <c r="C54" s="8" t="s">
        <v>36</v>
      </c>
      <c r="D54" s="8" t="s">
        <v>62</v>
      </c>
      <c r="E54" s="9">
        <v>44893</v>
      </c>
      <c r="F54" s="8" t="s">
        <v>14</v>
      </c>
      <c r="G54" s="8">
        <v>4067</v>
      </c>
      <c r="H54" s="8">
        <v>6992</v>
      </c>
      <c r="I54" s="8">
        <v>2.34</v>
      </c>
      <c r="J54" s="8">
        <v>20</v>
      </c>
      <c r="L54" s="10">
        <f t="shared" ca="1" si="0"/>
        <v>955</v>
      </c>
      <c r="M54" s="10" t="str" cm="1">
        <f t="array" ref="M54">_xlfn.IFS(I54&gt;=3.5,"Excellent",I54&gt;=3,"Good",I54&gt;=2,"Average",I54&lt;2,"Poor")</f>
        <v>Average</v>
      </c>
      <c r="N54" s="10" t="str">
        <f>VLOOKUP(D54,Table2[],2,FALSE)</f>
        <v>Dr. Sinha</v>
      </c>
      <c r="O54" s="10" t="str">
        <f t="shared" si="1"/>
        <v>True</v>
      </c>
      <c r="P54" s="10"/>
      <c r="Q54" s="10">
        <f t="shared" si="2"/>
        <v>2022</v>
      </c>
      <c r="R54" s="10"/>
      <c r="S54" s="10"/>
      <c r="T54" s="10"/>
      <c r="U54" s="10"/>
      <c r="V54" s="10"/>
      <c r="W54" s="10" t="str">
        <f t="shared" ca="1" si="3"/>
        <v/>
      </c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x14ac:dyDescent="0.3">
      <c r="A55" s="8" t="s">
        <v>131</v>
      </c>
      <c r="B55" s="8" t="s">
        <v>132</v>
      </c>
      <c r="C55" s="8" t="s">
        <v>25</v>
      </c>
      <c r="D55" s="8" t="s">
        <v>18</v>
      </c>
      <c r="E55" s="9">
        <v>44998</v>
      </c>
      <c r="F55" s="8" t="s">
        <v>19</v>
      </c>
      <c r="G55" s="8">
        <v>4873</v>
      </c>
      <c r="H55" s="8">
        <v>4377</v>
      </c>
      <c r="I55" s="8">
        <v>3.78</v>
      </c>
      <c r="J55" s="8">
        <v>80</v>
      </c>
      <c r="L55" s="10" t="str">
        <f t="shared" ca="1" si="0"/>
        <v> </v>
      </c>
      <c r="M55" s="10" t="str" cm="1">
        <f t="array" ref="M55">_xlfn.IFS(I55&gt;=3.5,"Excellent",I55&gt;=3,"Good",I55&gt;=2,"Average",I55&lt;2,"Poor")</f>
        <v>Excellent</v>
      </c>
      <c r="N55" s="10" t="str">
        <f>VLOOKUP(D55,Table2[],2,FALSE)</f>
        <v>Dr. Roy</v>
      </c>
      <c r="O55" s="10" t="str">
        <f t="shared" si="1"/>
        <v>True</v>
      </c>
      <c r="P55" s="10"/>
      <c r="Q55" s="10">
        <f t="shared" si="2"/>
        <v>2023</v>
      </c>
      <c r="R55" s="10"/>
      <c r="S55" s="10"/>
      <c r="T55" s="10"/>
      <c r="U55" s="10"/>
      <c r="V55" s="10"/>
      <c r="W55" s="10">
        <f t="shared" ca="1" si="3"/>
        <v>850</v>
      </c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x14ac:dyDescent="0.3">
      <c r="A56" s="8" t="s">
        <v>133</v>
      </c>
      <c r="B56" s="8" t="s">
        <v>134</v>
      </c>
      <c r="C56" s="8" t="s">
        <v>17</v>
      </c>
      <c r="D56" s="8" t="s">
        <v>62</v>
      </c>
      <c r="E56" s="9">
        <v>44930</v>
      </c>
      <c r="F56" s="8" t="s">
        <v>14</v>
      </c>
      <c r="G56" s="8">
        <v>3391</v>
      </c>
      <c r="H56" s="8">
        <v>8884</v>
      </c>
      <c r="I56" s="8">
        <v>3.88</v>
      </c>
      <c r="J56" s="8">
        <v>59</v>
      </c>
      <c r="L56" s="10">
        <f t="shared" ca="1" si="0"/>
        <v>918</v>
      </c>
      <c r="M56" s="10" t="str" cm="1">
        <f t="array" ref="M56">_xlfn.IFS(I56&gt;=3.5,"Excellent",I56&gt;=3,"Good",I56&gt;=2,"Average",I56&lt;2,"Poor")</f>
        <v>Excellent</v>
      </c>
      <c r="N56" s="10" t="str">
        <f>VLOOKUP(D56,Table2[],2,FALSE)</f>
        <v>Dr. Sinha</v>
      </c>
      <c r="O56" s="10" t="str">
        <f t="shared" si="1"/>
        <v>True</v>
      </c>
      <c r="P56" s="10"/>
      <c r="Q56" s="10">
        <f t="shared" si="2"/>
        <v>2023</v>
      </c>
      <c r="R56" s="10"/>
      <c r="S56" s="10"/>
      <c r="T56" s="10"/>
      <c r="U56" s="10"/>
      <c r="V56" s="10"/>
      <c r="W56" s="10" t="str">
        <f t="shared" ca="1" si="3"/>
        <v/>
      </c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x14ac:dyDescent="0.3">
      <c r="A57" s="8" t="s">
        <v>135</v>
      </c>
      <c r="B57" s="8" t="s">
        <v>136</v>
      </c>
      <c r="C57" s="8" t="s">
        <v>25</v>
      </c>
      <c r="D57" s="8" t="s">
        <v>62</v>
      </c>
      <c r="E57" s="9">
        <v>45300</v>
      </c>
      <c r="F57" s="8" t="s">
        <v>14</v>
      </c>
      <c r="G57" s="8">
        <v>10808</v>
      </c>
      <c r="H57" s="8">
        <v>8868</v>
      </c>
      <c r="I57" s="8">
        <v>2.4300000000000002</v>
      </c>
      <c r="J57" s="8">
        <v>18</v>
      </c>
      <c r="L57" s="10">
        <f t="shared" ca="1" si="0"/>
        <v>548</v>
      </c>
      <c r="M57" s="10" t="str" cm="1">
        <f t="array" ref="M57">_xlfn.IFS(I57&gt;=3.5,"Excellent",I57&gt;=3,"Good",I57&gt;=2,"Average",I57&lt;2,"Poor")</f>
        <v>Average</v>
      </c>
      <c r="N57" s="10" t="str">
        <f>VLOOKUP(D57,Table2[],2,FALSE)</f>
        <v>Dr. Sinha</v>
      </c>
      <c r="O57" s="10" t="str">
        <f t="shared" si="1"/>
        <v>True</v>
      </c>
      <c r="P57" s="10"/>
      <c r="Q57" s="10">
        <f t="shared" si="2"/>
        <v>2024</v>
      </c>
      <c r="R57" s="10"/>
      <c r="S57" s="10"/>
      <c r="T57" s="10"/>
      <c r="U57" s="10"/>
      <c r="V57" s="10"/>
      <c r="W57" s="10" t="str">
        <f t="shared" ca="1" si="3"/>
        <v/>
      </c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x14ac:dyDescent="0.3">
      <c r="A58" s="8" t="s">
        <v>137</v>
      </c>
      <c r="B58" s="8" t="s">
        <v>138</v>
      </c>
      <c r="C58" s="8" t="s">
        <v>54</v>
      </c>
      <c r="D58" s="8" t="s">
        <v>13</v>
      </c>
      <c r="E58" s="9">
        <v>44785</v>
      </c>
      <c r="F58" s="8" t="s">
        <v>14</v>
      </c>
      <c r="G58" s="8">
        <v>5739</v>
      </c>
      <c r="H58" s="8">
        <v>9881</v>
      </c>
      <c r="I58" s="8">
        <v>2.42</v>
      </c>
      <c r="J58" s="8">
        <v>78</v>
      </c>
      <c r="L58" s="10">
        <f t="shared" ca="1" si="0"/>
        <v>1063</v>
      </c>
      <c r="M58" s="10" t="str" cm="1">
        <f t="array" ref="M58">_xlfn.IFS(I58&gt;=3.5,"Excellent",I58&gt;=3,"Good",I58&gt;=2,"Average",I58&lt;2,"Poor")</f>
        <v>Average</v>
      </c>
      <c r="N58" s="10" t="str">
        <f>VLOOKUP(D58,Table2[],2,FALSE)</f>
        <v xml:space="preserve"> Dr. Mehta</v>
      </c>
      <c r="O58" s="10" t="str">
        <f t="shared" si="1"/>
        <v>True</v>
      </c>
      <c r="P58" s="10"/>
      <c r="Q58" s="10">
        <f t="shared" si="2"/>
        <v>2022</v>
      </c>
      <c r="R58" s="10"/>
      <c r="S58" s="10"/>
      <c r="T58" s="10"/>
      <c r="U58" s="10"/>
      <c r="V58" s="10"/>
      <c r="W58" s="10" t="str">
        <f t="shared" ca="1" si="3"/>
        <v/>
      </c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x14ac:dyDescent="0.3">
      <c r="A59" s="8" t="s">
        <v>139</v>
      </c>
      <c r="B59" s="8" t="s">
        <v>140</v>
      </c>
      <c r="C59" s="8" t="s">
        <v>22</v>
      </c>
      <c r="D59" s="8" t="s">
        <v>31</v>
      </c>
      <c r="E59" s="9">
        <v>45086</v>
      </c>
      <c r="F59" s="8" t="s">
        <v>14</v>
      </c>
      <c r="G59" s="8">
        <v>4317</v>
      </c>
      <c r="H59" s="8">
        <v>4541</v>
      </c>
      <c r="I59" s="8">
        <v>3.49</v>
      </c>
      <c r="J59" s="8">
        <v>107</v>
      </c>
      <c r="L59" s="10">
        <f t="shared" ca="1" si="0"/>
        <v>762</v>
      </c>
      <c r="M59" s="10" t="str" cm="1">
        <f t="array" ref="M59">_xlfn.IFS(I59&gt;=3.5,"Excellent",I59&gt;=3,"Good",I59&gt;=2,"Average",I59&lt;2,"Poor")</f>
        <v>Good</v>
      </c>
      <c r="N59" s="10" t="str">
        <f>VLOOKUP(D59,Table2[],2,FALSE)</f>
        <v>Dr. Sharma</v>
      </c>
      <c r="O59" s="10" t="str">
        <f t="shared" si="1"/>
        <v>True</v>
      </c>
      <c r="P59" s="10"/>
      <c r="Q59" s="10">
        <f t="shared" si="2"/>
        <v>2023</v>
      </c>
      <c r="R59" s="10"/>
      <c r="S59" s="10"/>
      <c r="T59" s="10"/>
      <c r="U59" s="10"/>
      <c r="V59" s="10"/>
      <c r="W59" s="10" t="str">
        <f t="shared" ca="1" si="3"/>
        <v/>
      </c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x14ac:dyDescent="0.3">
      <c r="A60" s="8" t="s">
        <v>141</v>
      </c>
      <c r="B60" s="8" t="s">
        <v>142</v>
      </c>
      <c r="C60" s="8" t="s">
        <v>17</v>
      </c>
      <c r="D60" s="8" t="s">
        <v>18</v>
      </c>
      <c r="E60" s="9">
        <v>45255</v>
      </c>
      <c r="F60" s="8" t="s">
        <v>39</v>
      </c>
      <c r="G60" s="8">
        <v>7954</v>
      </c>
      <c r="H60" s="8">
        <v>9329</v>
      </c>
      <c r="I60" s="8">
        <v>3.4</v>
      </c>
      <c r="J60" s="8">
        <v>64</v>
      </c>
      <c r="L60" s="10" t="str">
        <f t="shared" ca="1" si="0"/>
        <v> </v>
      </c>
      <c r="M60" s="10" t="str" cm="1">
        <f t="array" ref="M60">_xlfn.IFS(I60&gt;=3.5,"Excellent",I60&gt;=3,"Good",I60&gt;=2,"Average",I60&lt;2,"Poor")</f>
        <v>Good</v>
      </c>
      <c r="N60" s="10" t="str">
        <f>VLOOKUP(D60,Table2[],2,FALSE)</f>
        <v>Dr. Roy</v>
      </c>
      <c r="O60" s="10" t="str">
        <f t="shared" si="1"/>
        <v>True</v>
      </c>
      <c r="P60" s="10"/>
      <c r="Q60" s="10">
        <f t="shared" si="2"/>
        <v>2023</v>
      </c>
      <c r="R60" s="10"/>
      <c r="S60" s="10"/>
      <c r="T60" s="10"/>
      <c r="U60" s="10"/>
      <c r="V60" s="10"/>
      <c r="W60" s="10" t="str">
        <f t="shared" ca="1" si="3"/>
        <v/>
      </c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x14ac:dyDescent="0.3">
      <c r="A61" s="8" t="s">
        <v>143</v>
      </c>
      <c r="B61" s="8" t="s">
        <v>144</v>
      </c>
      <c r="C61" s="8" t="s">
        <v>54</v>
      </c>
      <c r="D61" s="8" t="s">
        <v>18</v>
      </c>
      <c r="E61" s="9">
        <v>44786</v>
      </c>
      <c r="F61" s="8" t="s">
        <v>39</v>
      </c>
      <c r="G61" s="8">
        <v>10043</v>
      </c>
      <c r="H61" s="8">
        <v>631</v>
      </c>
      <c r="I61" s="8">
        <v>2.68</v>
      </c>
      <c r="J61" s="8">
        <v>77</v>
      </c>
      <c r="L61" s="10" t="str">
        <f t="shared" ca="1" si="0"/>
        <v> </v>
      </c>
      <c r="M61" s="10" t="str" cm="1">
        <f t="array" ref="M61">_xlfn.IFS(I61&gt;=3.5,"Excellent",I61&gt;=3,"Good",I61&gt;=2,"Average",I61&lt;2,"Poor")</f>
        <v>Average</v>
      </c>
      <c r="N61" s="10" t="str">
        <f>VLOOKUP(D61,Table2[],2,FALSE)</f>
        <v>Dr. Roy</v>
      </c>
      <c r="O61" s="10" t="str">
        <f t="shared" si="1"/>
        <v/>
      </c>
      <c r="P61" s="10"/>
      <c r="Q61" s="10">
        <f t="shared" si="2"/>
        <v>2022</v>
      </c>
      <c r="R61" s="10"/>
      <c r="S61" s="10"/>
      <c r="T61" s="10"/>
      <c r="U61" s="10"/>
      <c r="V61" s="10"/>
      <c r="W61" s="10" t="str">
        <f t="shared" ca="1" si="3"/>
        <v/>
      </c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x14ac:dyDescent="0.3">
      <c r="A62" s="8" t="s">
        <v>145</v>
      </c>
      <c r="B62" s="8" t="s">
        <v>146</v>
      </c>
      <c r="C62" s="8" t="s">
        <v>36</v>
      </c>
      <c r="D62" s="8" t="s">
        <v>62</v>
      </c>
      <c r="E62" s="9">
        <v>44870</v>
      </c>
      <c r="F62" s="8" t="s">
        <v>14</v>
      </c>
      <c r="G62" s="8">
        <v>6418</v>
      </c>
      <c r="H62" s="8">
        <v>3384</v>
      </c>
      <c r="I62" s="8">
        <v>2</v>
      </c>
      <c r="J62" s="8">
        <v>93</v>
      </c>
      <c r="L62" s="10">
        <f t="shared" ca="1" si="0"/>
        <v>978</v>
      </c>
      <c r="M62" s="10" t="str" cm="1">
        <f t="array" ref="M62">_xlfn.IFS(I62&gt;=3.5,"Excellent",I62&gt;=3,"Good",I62&gt;=2,"Average",I62&lt;2,"Poor")</f>
        <v>Average</v>
      </c>
      <c r="N62" s="10" t="str">
        <f>VLOOKUP(D62,Table2[],2,FALSE)</f>
        <v>Dr. Sinha</v>
      </c>
      <c r="O62" s="10" t="str">
        <f t="shared" si="1"/>
        <v>True</v>
      </c>
      <c r="P62" s="10"/>
      <c r="Q62" s="10">
        <f t="shared" si="2"/>
        <v>2022</v>
      </c>
      <c r="R62" s="10"/>
      <c r="S62" s="10"/>
      <c r="T62" s="10"/>
      <c r="U62" s="10"/>
      <c r="V62" s="10"/>
      <c r="W62" s="10" t="str">
        <f t="shared" ca="1" si="3"/>
        <v/>
      </c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x14ac:dyDescent="0.3">
      <c r="A63" s="8" t="s">
        <v>147</v>
      </c>
      <c r="B63" s="8" t="s">
        <v>148</v>
      </c>
      <c r="C63" s="8" t="s">
        <v>36</v>
      </c>
      <c r="D63" s="8" t="s">
        <v>62</v>
      </c>
      <c r="E63" s="9">
        <v>45256</v>
      </c>
      <c r="F63" s="8" t="s">
        <v>14</v>
      </c>
      <c r="G63" s="8">
        <v>4274</v>
      </c>
      <c r="H63" s="8">
        <v>2777</v>
      </c>
      <c r="I63" s="8">
        <v>3.53</v>
      </c>
      <c r="J63" s="8">
        <v>22</v>
      </c>
      <c r="L63" s="10">
        <f t="shared" ca="1" si="0"/>
        <v>592</v>
      </c>
      <c r="M63" s="10" t="str" cm="1">
        <f t="array" ref="M63">_xlfn.IFS(I63&gt;=3.5,"Excellent",I63&gt;=3,"Good",I63&gt;=2,"Average",I63&lt;2,"Poor")</f>
        <v>Excellent</v>
      </c>
      <c r="N63" s="10" t="str">
        <f>VLOOKUP(D63,Table2[],2,FALSE)</f>
        <v>Dr. Sinha</v>
      </c>
      <c r="O63" s="10" t="str">
        <f t="shared" si="1"/>
        <v>True</v>
      </c>
      <c r="P63" s="10"/>
      <c r="Q63" s="10">
        <f t="shared" si="2"/>
        <v>2023</v>
      </c>
      <c r="R63" s="10"/>
      <c r="S63" s="10"/>
      <c r="T63" s="10"/>
      <c r="U63" s="10"/>
      <c r="V63" s="10"/>
      <c r="W63" s="10" t="str">
        <f t="shared" ca="1" si="3"/>
        <v/>
      </c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x14ac:dyDescent="0.3">
      <c r="A64" s="8" t="s">
        <v>149</v>
      </c>
      <c r="B64" s="8" t="s">
        <v>150</v>
      </c>
      <c r="C64" s="8" t="s">
        <v>25</v>
      </c>
      <c r="D64" s="8" t="s">
        <v>62</v>
      </c>
      <c r="E64" s="9">
        <v>44736</v>
      </c>
      <c r="F64" s="8" t="s">
        <v>14</v>
      </c>
      <c r="G64" s="8">
        <v>14423</v>
      </c>
      <c r="H64" s="8">
        <v>883</v>
      </c>
      <c r="I64" s="8">
        <v>2.12</v>
      </c>
      <c r="J64" s="8">
        <v>84</v>
      </c>
      <c r="L64" s="10">
        <f t="shared" ca="1" si="0"/>
        <v>1112</v>
      </c>
      <c r="M64" s="10" t="str" cm="1">
        <f t="array" ref="M64">_xlfn.IFS(I64&gt;=3.5,"Excellent",I64&gt;=3,"Good",I64&gt;=2,"Average",I64&lt;2,"Poor")</f>
        <v>Average</v>
      </c>
      <c r="N64" s="10" t="str">
        <f>VLOOKUP(D64,Table2[],2,FALSE)</f>
        <v>Dr. Sinha</v>
      </c>
      <c r="O64" s="10" t="str">
        <f t="shared" si="1"/>
        <v/>
      </c>
      <c r="P64" s="10"/>
      <c r="Q64" s="10">
        <f t="shared" si="2"/>
        <v>2022</v>
      </c>
      <c r="R64" s="10"/>
      <c r="S64" s="10"/>
      <c r="T64" s="10"/>
      <c r="U64" s="10"/>
      <c r="V64" s="10"/>
      <c r="W64" s="10" t="str">
        <f t="shared" ca="1" si="3"/>
        <v/>
      </c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x14ac:dyDescent="0.3">
      <c r="A65" s="8" t="s">
        <v>151</v>
      </c>
      <c r="B65" s="8" t="s">
        <v>152</v>
      </c>
      <c r="C65" s="8" t="s">
        <v>12</v>
      </c>
      <c r="D65" s="8" t="s">
        <v>18</v>
      </c>
      <c r="E65" s="9">
        <v>44801</v>
      </c>
      <c r="F65" s="8" t="s">
        <v>19</v>
      </c>
      <c r="G65" s="8">
        <v>5263</v>
      </c>
      <c r="H65" s="8">
        <v>8683</v>
      </c>
      <c r="I65" s="8">
        <v>2.31</v>
      </c>
      <c r="J65" s="8">
        <v>45</v>
      </c>
      <c r="L65" s="10" t="str">
        <f t="shared" ca="1" si="0"/>
        <v> </v>
      </c>
      <c r="M65" s="10" t="str" cm="1">
        <f t="array" ref="M65">_xlfn.IFS(I65&gt;=3.5,"Excellent",I65&gt;=3,"Good",I65&gt;=2,"Average",I65&lt;2,"Poor")</f>
        <v>Average</v>
      </c>
      <c r="N65" s="10" t="str">
        <f>VLOOKUP(D65,Table2[],2,FALSE)</f>
        <v>Dr. Roy</v>
      </c>
      <c r="O65" s="10" t="str">
        <f t="shared" si="1"/>
        <v>True</v>
      </c>
      <c r="P65" s="10"/>
      <c r="Q65" s="10">
        <f t="shared" si="2"/>
        <v>2022</v>
      </c>
      <c r="R65" s="10"/>
      <c r="S65" s="10"/>
      <c r="T65" s="10"/>
      <c r="U65" s="10"/>
      <c r="V65" s="10"/>
      <c r="W65" s="10">
        <f t="shared" ca="1" si="3"/>
        <v>1047</v>
      </c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x14ac:dyDescent="0.3">
      <c r="A66" s="8" t="s">
        <v>153</v>
      </c>
      <c r="B66" s="8" t="s">
        <v>154</v>
      </c>
      <c r="C66" s="8" t="s">
        <v>22</v>
      </c>
      <c r="D66" s="8" t="s">
        <v>18</v>
      </c>
      <c r="E66" s="9">
        <v>44884</v>
      </c>
      <c r="F66" s="8" t="s">
        <v>14</v>
      </c>
      <c r="G66" s="8">
        <v>11418</v>
      </c>
      <c r="H66" s="8">
        <v>7383</v>
      </c>
      <c r="I66" s="8">
        <v>2.23</v>
      </c>
      <c r="J66" s="8">
        <v>98</v>
      </c>
      <c r="L66" s="10">
        <f t="shared" ca="1" si="0"/>
        <v>964</v>
      </c>
      <c r="M66" s="10" t="str" cm="1">
        <f t="array" ref="M66">_xlfn.IFS(I66&gt;=3.5,"Excellent",I66&gt;=3,"Good",I66&gt;=2,"Average",I66&lt;2,"Poor")</f>
        <v>Average</v>
      </c>
      <c r="N66" s="10" t="str">
        <f>VLOOKUP(D66,Table2[],2,FALSE)</f>
        <v>Dr. Roy</v>
      </c>
      <c r="O66" s="10" t="str">
        <f t="shared" si="1"/>
        <v>True</v>
      </c>
      <c r="P66" s="10"/>
      <c r="Q66" s="10">
        <f t="shared" si="2"/>
        <v>2022</v>
      </c>
      <c r="R66" s="10"/>
      <c r="S66" s="10"/>
      <c r="T66" s="10"/>
      <c r="U66" s="10"/>
      <c r="V66" s="10"/>
      <c r="W66" s="10" t="str">
        <f t="shared" ca="1" si="3"/>
        <v/>
      </c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x14ac:dyDescent="0.3">
      <c r="A67" s="8" t="s">
        <v>155</v>
      </c>
      <c r="B67" s="8" t="s">
        <v>156</v>
      </c>
      <c r="C67" s="8" t="s">
        <v>17</v>
      </c>
      <c r="D67" s="8" t="s">
        <v>62</v>
      </c>
      <c r="E67" s="9">
        <v>45102</v>
      </c>
      <c r="F67" s="8" t="s">
        <v>14</v>
      </c>
      <c r="G67" s="8">
        <v>12257</v>
      </c>
      <c r="H67" s="8">
        <v>1265</v>
      </c>
      <c r="I67" s="8">
        <v>2.67</v>
      </c>
      <c r="J67" s="8">
        <v>77</v>
      </c>
      <c r="L67" s="10">
        <f t="shared" ref="L67:L130" ca="1" si="4">IF(F67="Enrolled",TODAY()-E67," ")</f>
        <v>746</v>
      </c>
      <c r="M67" s="10" t="str" cm="1">
        <f t="array" ref="M67">_xlfn.IFS(I67&gt;=3.5,"Excellent",I67&gt;=3,"Good",I67&gt;=2,"Average",I67&lt;2,"Poor")</f>
        <v>Average</v>
      </c>
      <c r="N67" s="10" t="str">
        <f>VLOOKUP(D67,Table2[],2,FALSE)</f>
        <v>Dr. Sinha</v>
      </c>
      <c r="O67" s="10" t="str">
        <f t="shared" ref="O67:O130" si="5">IF(H67&gt;0.5*G67,"True","")</f>
        <v/>
      </c>
      <c r="P67" s="10"/>
      <c r="Q67" s="10">
        <f t="shared" ref="Q67:Q130" si="6">YEAR(E67)</f>
        <v>2023</v>
      </c>
      <c r="R67" s="10"/>
      <c r="S67" s="10"/>
      <c r="T67" s="10"/>
      <c r="U67" s="10"/>
      <c r="V67" s="10"/>
      <c r="W67" s="10" t="str">
        <f t="shared" ref="W67:W130" ca="1" si="7">IF(F67="Completed",TODAY()-E67,"")</f>
        <v/>
      </c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x14ac:dyDescent="0.3">
      <c r="A68" s="8" t="s">
        <v>157</v>
      </c>
      <c r="B68" s="8" t="s">
        <v>158</v>
      </c>
      <c r="C68" s="8" t="s">
        <v>28</v>
      </c>
      <c r="D68" s="8" t="s">
        <v>31</v>
      </c>
      <c r="E68" s="9">
        <v>45061</v>
      </c>
      <c r="F68" s="8" t="s">
        <v>14</v>
      </c>
      <c r="G68" s="8">
        <v>11963</v>
      </c>
      <c r="H68" s="8">
        <v>6042</v>
      </c>
      <c r="I68" s="8">
        <v>3.93</v>
      </c>
      <c r="J68" s="8">
        <v>15</v>
      </c>
      <c r="L68" s="10">
        <f t="shared" ca="1" si="4"/>
        <v>787</v>
      </c>
      <c r="M68" s="10" t="str" cm="1">
        <f t="array" ref="M68">_xlfn.IFS(I68&gt;=3.5,"Excellent",I68&gt;=3,"Good",I68&gt;=2,"Average",I68&lt;2,"Poor")</f>
        <v>Excellent</v>
      </c>
      <c r="N68" s="10" t="str">
        <f>VLOOKUP(D68,Table2[],2,FALSE)</f>
        <v>Dr. Sharma</v>
      </c>
      <c r="O68" s="10" t="str">
        <f t="shared" si="5"/>
        <v>True</v>
      </c>
      <c r="P68" s="10"/>
      <c r="Q68" s="10">
        <f t="shared" si="6"/>
        <v>2023</v>
      </c>
      <c r="R68" s="10"/>
      <c r="S68" s="10"/>
      <c r="T68" s="10"/>
      <c r="U68" s="10"/>
      <c r="V68" s="10"/>
      <c r="W68" s="10" t="str">
        <f t="shared" ca="1" si="7"/>
        <v/>
      </c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x14ac:dyDescent="0.3">
      <c r="A69" s="8" t="s">
        <v>159</v>
      </c>
      <c r="B69" s="8" t="s">
        <v>160</v>
      </c>
      <c r="C69" s="8" t="s">
        <v>28</v>
      </c>
      <c r="D69" s="8" t="s">
        <v>31</v>
      </c>
      <c r="E69" s="9">
        <v>45185</v>
      </c>
      <c r="F69" s="8" t="s">
        <v>14</v>
      </c>
      <c r="G69" s="8">
        <v>14287</v>
      </c>
      <c r="H69" s="8">
        <v>7031</v>
      </c>
      <c r="I69" s="8">
        <v>3.57</v>
      </c>
      <c r="J69" s="8">
        <v>47</v>
      </c>
      <c r="L69" s="10">
        <f t="shared" ca="1" si="4"/>
        <v>663</v>
      </c>
      <c r="M69" s="10" t="str" cm="1">
        <f t="array" ref="M69">_xlfn.IFS(I69&gt;=3.5,"Excellent",I69&gt;=3,"Good",I69&gt;=2,"Average",I69&lt;2,"Poor")</f>
        <v>Excellent</v>
      </c>
      <c r="N69" s="10" t="str">
        <f>VLOOKUP(D69,Table2[],2,FALSE)</f>
        <v>Dr. Sharma</v>
      </c>
      <c r="O69" s="10" t="str">
        <f t="shared" si="5"/>
        <v/>
      </c>
      <c r="P69" s="10"/>
      <c r="Q69" s="10">
        <f t="shared" si="6"/>
        <v>2023</v>
      </c>
      <c r="R69" s="10"/>
      <c r="S69" s="10"/>
      <c r="T69" s="10"/>
      <c r="U69" s="10"/>
      <c r="V69" s="10"/>
      <c r="W69" s="10" t="str">
        <f t="shared" ca="1" si="7"/>
        <v/>
      </c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x14ac:dyDescent="0.3">
      <c r="A70" s="8" t="s">
        <v>161</v>
      </c>
      <c r="B70" s="8" t="s">
        <v>162</v>
      </c>
      <c r="C70" s="8" t="s">
        <v>22</v>
      </c>
      <c r="D70" s="8" t="s">
        <v>18</v>
      </c>
      <c r="E70" s="9">
        <v>45097</v>
      </c>
      <c r="F70" s="8" t="s">
        <v>14</v>
      </c>
      <c r="G70" s="8">
        <v>13017</v>
      </c>
      <c r="H70" s="8">
        <v>5214</v>
      </c>
      <c r="I70" s="8">
        <v>3.64</v>
      </c>
      <c r="J70" s="8">
        <v>1</v>
      </c>
      <c r="L70" s="10">
        <f t="shared" ca="1" si="4"/>
        <v>751</v>
      </c>
      <c r="M70" s="10" t="str" cm="1">
        <f t="array" ref="M70">_xlfn.IFS(I70&gt;=3.5,"Excellent",I70&gt;=3,"Good",I70&gt;=2,"Average",I70&lt;2,"Poor")</f>
        <v>Excellent</v>
      </c>
      <c r="N70" s="10" t="str">
        <f>VLOOKUP(D70,Table2[],2,FALSE)</f>
        <v>Dr. Roy</v>
      </c>
      <c r="O70" s="10" t="str">
        <f t="shared" si="5"/>
        <v/>
      </c>
      <c r="P70" s="10"/>
      <c r="Q70" s="10">
        <f t="shared" si="6"/>
        <v>2023</v>
      </c>
      <c r="R70" s="10"/>
      <c r="S70" s="10"/>
      <c r="T70" s="10"/>
      <c r="U70" s="10"/>
      <c r="V70" s="10"/>
      <c r="W70" s="10" t="str">
        <f t="shared" ca="1" si="7"/>
        <v/>
      </c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x14ac:dyDescent="0.3">
      <c r="A71" s="8" t="s">
        <v>163</v>
      </c>
      <c r="B71" s="8" t="s">
        <v>164</v>
      </c>
      <c r="C71" s="8" t="s">
        <v>36</v>
      </c>
      <c r="D71" s="8" t="s">
        <v>13</v>
      </c>
      <c r="E71" s="9">
        <v>44858</v>
      </c>
      <c r="F71" s="8" t="s">
        <v>14</v>
      </c>
      <c r="G71" s="8">
        <v>5312</v>
      </c>
      <c r="H71" s="8">
        <v>9048</v>
      </c>
      <c r="I71" s="8">
        <v>3.35</v>
      </c>
      <c r="J71" s="8">
        <v>66</v>
      </c>
      <c r="L71" s="10">
        <f t="shared" ca="1" si="4"/>
        <v>990</v>
      </c>
      <c r="M71" s="10" t="str" cm="1">
        <f t="array" ref="M71">_xlfn.IFS(I71&gt;=3.5,"Excellent",I71&gt;=3,"Good",I71&gt;=2,"Average",I71&lt;2,"Poor")</f>
        <v>Good</v>
      </c>
      <c r="N71" s="10" t="str">
        <f>VLOOKUP(D71,Table2[],2,FALSE)</f>
        <v xml:space="preserve"> Dr. Mehta</v>
      </c>
      <c r="O71" s="10" t="str">
        <f t="shared" si="5"/>
        <v>True</v>
      </c>
      <c r="P71" s="10"/>
      <c r="Q71" s="10">
        <f t="shared" si="6"/>
        <v>2022</v>
      </c>
      <c r="R71" s="10"/>
      <c r="S71" s="10"/>
      <c r="T71" s="10"/>
      <c r="U71" s="10"/>
      <c r="V71" s="10"/>
      <c r="W71" s="10" t="str">
        <f t="shared" ca="1" si="7"/>
        <v/>
      </c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x14ac:dyDescent="0.3">
      <c r="A72" s="8" t="s">
        <v>165</v>
      </c>
      <c r="B72" s="8" t="s">
        <v>166</v>
      </c>
      <c r="C72" s="8" t="s">
        <v>17</v>
      </c>
      <c r="D72" s="8" t="s">
        <v>62</v>
      </c>
      <c r="E72" s="9">
        <v>45156</v>
      </c>
      <c r="F72" s="8" t="s">
        <v>14</v>
      </c>
      <c r="G72" s="8">
        <v>3888</v>
      </c>
      <c r="H72" s="8">
        <v>3552</v>
      </c>
      <c r="I72" s="8">
        <v>3.89</v>
      </c>
      <c r="J72" s="8">
        <v>104</v>
      </c>
      <c r="L72" s="10">
        <f t="shared" ca="1" si="4"/>
        <v>692</v>
      </c>
      <c r="M72" s="10" t="str" cm="1">
        <f t="array" ref="M72">_xlfn.IFS(I72&gt;=3.5,"Excellent",I72&gt;=3,"Good",I72&gt;=2,"Average",I72&lt;2,"Poor")</f>
        <v>Excellent</v>
      </c>
      <c r="N72" s="10" t="str">
        <f>VLOOKUP(D72,Table2[],2,FALSE)</f>
        <v>Dr. Sinha</v>
      </c>
      <c r="O72" s="10" t="str">
        <f t="shared" si="5"/>
        <v>True</v>
      </c>
      <c r="P72" s="10"/>
      <c r="Q72" s="10">
        <f t="shared" si="6"/>
        <v>2023</v>
      </c>
      <c r="R72" s="10"/>
      <c r="S72" s="10"/>
      <c r="T72" s="10"/>
      <c r="U72" s="10"/>
      <c r="V72" s="10"/>
      <c r="W72" s="10" t="str">
        <f t="shared" ca="1" si="7"/>
        <v/>
      </c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x14ac:dyDescent="0.3">
      <c r="A73" s="8" t="s">
        <v>167</v>
      </c>
      <c r="B73" s="8" t="s">
        <v>168</v>
      </c>
      <c r="C73" s="8" t="s">
        <v>17</v>
      </c>
      <c r="D73" s="8" t="s">
        <v>18</v>
      </c>
      <c r="E73" s="9">
        <v>44599</v>
      </c>
      <c r="F73" s="8" t="s">
        <v>14</v>
      </c>
      <c r="G73" s="8">
        <v>5609</v>
      </c>
      <c r="H73" s="8">
        <v>3376</v>
      </c>
      <c r="I73" s="8">
        <v>2.75</v>
      </c>
      <c r="J73" s="8">
        <v>105</v>
      </c>
      <c r="L73" s="10">
        <f t="shared" ca="1" si="4"/>
        <v>1249</v>
      </c>
      <c r="M73" s="10" t="str" cm="1">
        <f t="array" ref="M73">_xlfn.IFS(I73&gt;=3.5,"Excellent",I73&gt;=3,"Good",I73&gt;=2,"Average",I73&lt;2,"Poor")</f>
        <v>Average</v>
      </c>
      <c r="N73" s="10" t="str">
        <f>VLOOKUP(D73,Table2[],2,FALSE)</f>
        <v>Dr. Roy</v>
      </c>
      <c r="O73" s="10" t="str">
        <f t="shared" si="5"/>
        <v>True</v>
      </c>
      <c r="P73" s="10"/>
      <c r="Q73" s="10">
        <f t="shared" si="6"/>
        <v>2022</v>
      </c>
      <c r="R73" s="10"/>
      <c r="S73" s="10"/>
      <c r="T73" s="10"/>
      <c r="U73" s="10"/>
      <c r="V73" s="10"/>
      <c r="W73" s="10" t="str">
        <f t="shared" ca="1" si="7"/>
        <v/>
      </c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x14ac:dyDescent="0.3">
      <c r="A74" s="8" t="s">
        <v>169</v>
      </c>
      <c r="B74" s="8" t="s">
        <v>170</v>
      </c>
      <c r="C74" s="8" t="s">
        <v>28</v>
      </c>
      <c r="D74" s="8" t="s">
        <v>18</v>
      </c>
      <c r="E74" s="9">
        <v>44672</v>
      </c>
      <c r="F74" s="8" t="s">
        <v>14</v>
      </c>
      <c r="G74" s="8">
        <v>12778</v>
      </c>
      <c r="H74" s="8">
        <v>4343</v>
      </c>
      <c r="I74" s="8">
        <v>2.79</v>
      </c>
      <c r="J74" s="8">
        <v>109</v>
      </c>
      <c r="L74" s="10">
        <f t="shared" ca="1" si="4"/>
        <v>1176</v>
      </c>
      <c r="M74" s="10" t="str" cm="1">
        <f t="array" ref="M74">_xlfn.IFS(I74&gt;=3.5,"Excellent",I74&gt;=3,"Good",I74&gt;=2,"Average",I74&lt;2,"Poor")</f>
        <v>Average</v>
      </c>
      <c r="N74" s="10" t="str">
        <f>VLOOKUP(D74,Table2[],2,FALSE)</f>
        <v>Dr. Roy</v>
      </c>
      <c r="O74" s="10" t="str">
        <f t="shared" si="5"/>
        <v/>
      </c>
      <c r="P74" s="10"/>
      <c r="Q74" s="10">
        <f t="shared" si="6"/>
        <v>2022</v>
      </c>
      <c r="R74" s="10"/>
      <c r="S74" s="10"/>
      <c r="T74" s="10"/>
      <c r="U74" s="10"/>
      <c r="V74" s="10"/>
      <c r="W74" s="10" t="str">
        <f t="shared" ca="1" si="7"/>
        <v/>
      </c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x14ac:dyDescent="0.3">
      <c r="A75" s="8" t="s">
        <v>171</v>
      </c>
      <c r="B75" s="8" t="s">
        <v>172</v>
      </c>
      <c r="C75" s="8" t="s">
        <v>36</v>
      </c>
      <c r="D75" s="8" t="s">
        <v>13</v>
      </c>
      <c r="E75" s="9">
        <v>45237</v>
      </c>
      <c r="F75" s="8" t="s">
        <v>19</v>
      </c>
      <c r="G75" s="8">
        <v>13270</v>
      </c>
      <c r="H75" s="8">
        <v>5520</v>
      </c>
      <c r="I75" s="8">
        <v>2.12</v>
      </c>
      <c r="J75" s="8">
        <v>111</v>
      </c>
      <c r="L75" s="10" t="str">
        <f t="shared" ca="1" si="4"/>
        <v> </v>
      </c>
      <c r="M75" s="10" t="str" cm="1">
        <f t="array" ref="M75">_xlfn.IFS(I75&gt;=3.5,"Excellent",I75&gt;=3,"Good",I75&gt;=2,"Average",I75&lt;2,"Poor")</f>
        <v>Average</v>
      </c>
      <c r="N75" s="10" t="str">
        <f>VLOOKUP(D75,Table2[],2,FALSE)</f>
        <v xml:space="preserve"> Dr. Mehta</v>
      </c>
      <c r="O75" s="10" t="str">
        <f t="shared" si="5"/>
        <v/>
      </c>
      <c r="P75" s="10"/>
      <c r="Q75" s="10">
        <f t="shared" si="6"/>
        <v>2023</v>
      </c>
      <c r="R75" s="10"/>
      <c r="S75" s="10"/>
      <c r="T75" s="10"/>
      <c r="U75" s="10"/>
      <c r="V75" s="10"/>
      <c r="W75" s="10">
        <f t="shared" ca="1" si="7"/>
        <v>611</v>
      </c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x14ac:dyDescent="0.3">
      <c r="A76" s="8" t="s">
        <v>173</v>
      </c>
      <c r="B76" s="8" t="s">
        <v>174</v>
      </c>
      <c r="C76" s="8" t="s">
        <v>25</v>
      </c>
      <c r="D76" s="8" t="s">
        <v>18</v>
      </c>
      <c r="E76" s="9">
        <v>44745</v>
      </c>
      <c r="F76" s="8" t="s">
        <v>14</v>
      </c>
      <c r="G76" s="8">
        <v>13617</v>
      </c>
      <c r="H76" s="8">
        <v>7511</v>
      </c>
      <c r="I76" s="8">
        <v>3.37</v>
      </c>
      <c r="J76" s="8">
        <v>72</v>
      </c>
      <c r="L76" s="10">
        <f t="shared" ca="1" si="4"/>
        <v>1103</v>
      </c>
      <c r="M76" s="10" t="str" cm="1">
        <f t="array" ref="M76">_xlfn.IFS(I76&gt;=3.5,"Excellent",I76&gt;=3,"Good",I76&gt;=2,"Average",I76&lt;2,"Poor")</f>
        <v>Good</v>
      </c>
      <c r="N76" s="10" t="str">
        <f>VLOOKUP(D76,Table2[],2,FALSE)</f>
        <v>Dr. Roy</v>
      </c>
      <c r="O76" s="10" t="str">
        <f t="shared" si="5"/>
        <v>True</v>
      </c>
      <c r="P76" s="10"/>
      <c r="Q76" s="10">
        <f t="shared" si="6"/>
        <v>2022</v>
      </c>
      <c r="R76" s="10"/>
      <c r="S76" s="10"/>
      <c r="T76" s="10"/>
      <c r="U76" s="10"/>
      <c r="V76" s="10"/>
      <c r="W76" s="10" t="str">
        <f t="shared" ca="1" si="7"/>
        <v/>
      </c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x14ac:dyDescent="0.3">
      <c r="A77" s="8" t="s">
        <v>175</v>
      </c>
      <c r="B77" s="8" t="s">
        <v>176</v>
      </c>
      <c r="C77" s="8" t="s">
        <v>22</v>
      </c>
      <c r="D77" s="8" t="s">
        <v>31</v>
      </c>
      <c r="E77" s="9">
        <v>44750</v>
      </c>
      <c r="F77" s="8" t="s">
        <v>39</v>
      </c>
      <c r="G77" s="8">
        <v>5155</v>
      </c>
      <c r="H77" s="8">
        <v>596</v>
      </c>
      <c r="I77" s="8">
        <v>3.34</v>
      </c>
      <c r="J77" s="8">
        <v>18</v>
      </c>
      <c r="L77" s="10" t="str">
        <f t="shared" ca="1" si="4"/>
        <v> </v>
      </c>
      <c r="M77" s="10" t="str" cm="1">
        <f t="array" ref="M77">_xlfn.IFS(I77&gt;=3.5,"Excellent",I77&gt;=3,"Good",I77&gt;=2,"Average",I77&lt;2,"Poor")</f>
        <v>Good</v>
      </c>
      <c r="N77" s="10" t="str">
        <f>VLOOKUP(D77,Table2[],2,FALSE)</f>
        <v>Dr. Sharma</v>
      </c>
      <c r="O77" s="10" t="str">
        <f t="shared" si="5"/>
        <v/>
      </c>
      <c r="P77" s="10"/>
      <c r="Q77" s="10">
        <f t="shared" si="6"/>
        <v>2022</v>
      </c>
      <c r="R77" s="10"/>
      <c r="S77" s="10"/>
      <c r="T77" s="10"/>
      <c r="U77" s="10"/>
      <c r="V77" s="10"/>
      <c r="W77" s="10" t="str">
        <f t="shared" ca="1" si="7"/>
        <v/>
      </c>
      <c r="X77" s="10"/>
      <c r="Y77" s="10"/>
      <c r="Z77" s="10"/>
      <c r="AA77" s="10"/>
      <c r="AB77" s="10"/>
      <c r="AC77" s="10"/>
      <c r="AD77" s="10"/>
      <c r="AE77" s="10"/>
      <c r="AF77" s="10"/>
    </row>
    <row r="78" spans="1:32" x14ac:dyDescent="0.3">
      <c r="A78" s="8" t="s">
        <v>177</v>
      </c>
      <c r="B78" s="8" t="s">
        <v>178</v>
      </c>
      <c r="C78" s="8" t="s">
        <v>17</v>
      </c>
      <c r="D78" s="8" t="s">
        <v>62</v>
      </c>
      <c r="E78" s="9">
        <v>44896</v>
      </c>
      <c r="F78" s="8" t="s">
        <v>14</v>
      </c>
      <c r="G78" s="8">
        <v>14298</v>
      </c>
      <c r="H78" s="8">
        <v>5064</v>
      </c>
      <c r="I78" s="8">
        <v>3.83</v>
      </c>
      <c r="J78" s="8">
        <v>17</v>
      </c>
      <c r="L78" s="10">
        <f t="shared" ca="1" si="4"/>
        <v>952</v>
      </c>
      <c r="M78" s="10" t="str" cm="1">
        <f t="array" ref="M78">_xlfn.IFS(I78&gt;=3.5,"Excellent",I78&gt;=3,"Good",I78&gt;=2,"Average",I78&lt;2,"Poor")</f>
        <v>Excellent</v>
      </c>
      <c r="N78" s="10" t="str">
        <f>VLOOKUP(D78,Table2[],2,FALSE)</f>
        <v>Dr. Sinha</v>
      </c>
      <c r="O78" s="10" t="str">
        <f t="shared" si="5"/>
        <v/>
      </c>
      <c r="P78" s="10"/>
      <c r="Q78" s="10">
        <f t="shared" si="6"/>
        <v>2022</v>
      </c>
      <c r="R78" s="10"/>
      <c r="S78" s="10"/>
      <c r="T78" s="10"/>
      <c r="U78" s="10"/>
      <c r="V78" s="10"/>
      <c r="W78" s="10" t="str">
        <f t="shared" ca="1" si="7"/>
        <v/>
      </c>
      <c r="X78" s="10"/>
      <c r="Y78" s="10"/>
      <c r="Z78" s="10"/>
      <c r="AA78" s="10"/>
      <c r="AB78" s="10"/>
      <c r="AC78" s="10"/>
      <c r="AD78" s="10"/>
      <c r="AE78" s="10"/>
      <c r="AF78" s="10"/>
    </row>
    <row r="79" spans="1:32" x14ac:dyDescent="0.3">
      <c r="A79" s="8" t="s">
        <v>179</v>
      </c>
      <c r="B79" s="8" t="s">
        <v>180</v>
      </c>
      <c r="C79" s="8" t="s">
        <v>17</v>
      </c>
      <c r="D79" s="8" t="s">
        <v>13</v>
      </c>
      <c r="E79" s="9">
        <v>45058</v>
      </c>
      <c r="F79" s="8" t="s">
        <v>14</v>
      </c>
      <c r="G79" s="8">
        <v>4932</v>
      </c>
      <c r="H79" s="8">
        <v>9149</v>
      </c>
      <c r="I79" s="8">
        <v>2.38</v>
      </c>
      <c r="J79" s="8">
        <v>32</v>
      </c>
      <c r="L79" s="10">
        <f t="shared" ca="1" si="4"/>
        <v>790</v>
      </c>
      <c r="M79" s="10" t="str" cm="1">
        <f t="array" ref="M79">_xlfn.IFS(I79&gt;=3.5,"Excellent",I79&gt;=3,"Good",I79&gt;=2,"Average",I79&lt;2,"Poor")</f>
        <v>Average</v>
      </c>
      <c r="N79" s="10" t="str">
        <f>VLOOKUP(D79,Table2[],2,FALSE)</f>
        <v xml:space="preserve"> Dr. Mehta</v>
      </c>
      <c r="O79" s="10" t="str">
        <f t="shared" si="5"/>
        <v>True</v>
      </c>
      <c r="P79" s="10"/>
      <c r="Q79" s="10">
        <f t="shared" si="6"/>
        <v>2023</v>
      </c>
      <c r="R79" s="10"/>
      <c r="S79" s="10"/>
      <c r="T79" s="10"/>
      <c r="U79" s="10"/>
      <c r="V79" s="10"/>
      <c r="W79" s="10" t="str">
        <f t="shared" ca="1" si="7"/>
        <v/>
      </c>
      <c r="X79" s="10"/>
      <c r="Y79" s="10"/>
      <c r="Z79" s="10"/>
      <c r="AA79" s="10"/>
      <c r="AB79" s="10"/>
      <c r="AC79" s="10"/>
      <c r="AD79" s="10"/>
      <c r="AE79" s="10"/>
      <c r="AF79" s="10"/>
    </row>
    <row r="80" spans="1:32" x14ac:dyDescent="0.3">
      <c r="A80" s="8" t="s">
        <v>181</v>
      </c>
      <c r="B80" s="8" t="s">
        <v>182</v>
      </c>
      <c r="C80" s="8" t="s">
        <v>54</v>
      </c>
      <c r="D80" s="8" t="s">
        <v>18</v>
      </c>
      <c r="E80" s="9">
        <v>45287</v>
      </c>
      <c r="F80" s="8" t="s">
        <v>14</v>
      </c>
      <c r="G80" s="8">
        <v>14685</v>
      </c>
      <c r="H80" s="8">
        <v>9078</v>
      </c>
      <c r="I80" s="8">
        <v>2.02</v>
      </c>
      <c r="J80" s="8">
        <v>27</v>
      </c>
      <c r="L80" s="10">
        <f t="shared" ca="1" si="4"/>
        <v>561</v>
      </c>
      <c r="M80" s="10" t="str" cm="1">
        <f t="array" ref="M80">_xlfn.IFS(I80&gt;=3.5,"Excellent",I80&gt;=3,"Good",I80&gt;=2,"Average",I80&lt;2,"Poor")</f>
        <v>Average</v>
      </c>
      <c r="N80" s="10" t="str">
        <f>VLOOKUP(D80,Table2[],2,FALSE)</f>
        <v>Dr. Roy</v>
      </c>
      <c r="O80" s="10" t="str">
        <f t="shared" si="5"/>
        <v>True</v>
      </c>
      <c r="P80" s="10"/>
      <c r="Q80" s="10">
        <f t="shared" si="6"/>
        <v>2023</v>
      </c>
      <c r="R80" s="10"/>
      <c r="S80" s="10"/>
      <c r="T80" s="10"/>
      <c r="U80" s="10"/>
      <c r="V80" s="10"/>
      <c r="W80" s="10" t="str">
        <f t="shared" ca="1" si="7"/>
        <v/>
      </c>
      <c r="X80" s="10"/>
      <c r="Y80" s="10"/>
      <c r="Z80" s="10"/>
      <c r="AA80" s="10"/>
      <c r="AB80" s="10"/>
      <c r="AC80" s="10"/>
      <c r="AD80" s="10"/>
      <c r="AE80" s="10"/>
      <c r="AF80" s="10"/>
    </row>
    <row r="81" spans="1:32" x14ac:dyDescent="0.3">
      <c r="A81" s="8" t="s">
        <v>183</v>
      </c>
      <c r="B81" s="8" t="s">
        <v>184</v>
      </c>
      <c r="C81" s="8" t="s">
        <v>22</v>
      </c>
      <c r="D81" s="8" t="s">
        <v>13</v>
      </c>
      <c r="E81" s="9">
        <v>45438</v>
      </c>
      <c r="F81" s="8" t="s">
        <v>14</v>
      </c>
      <c r="G81" s="8">
        <v>4021</v>
      </c>
      <c r="H81" s="8">
        <v>9984</v>
      </c>
      <c r="I81" s="8">
        <v>2.65</v>
      </c>
      <c r="J81" s="8">
        <v>55</v>
      </c>
      <c r="L81" s="10">
        <f t="shared" ca="1" si="4"/>
        <v>410</v>
      </c>
      <c r="M81" s="10" t="str" cm="1">
        <f t="array" ref="M81">_xlfn.IFS(I81&gt;=3.5,"Excellent",I81&gt;=3,"Good",I81&gt;=2,"Average",I81&lt;2,"Poor")</f>
        <v>Average</v>
      </c>
      <c r="N81" s="10" t="str">
        <f>VLOOKUP(D81,Table2[],2,FALSE)</f>
        <v xml:space="preserve"> Dr. Mehta</v>
      </c>
      <c r="O81" s="10" t="str">
        <f t="shared" si="5"/>
        <v>True</v>
      </c>
      <c r="P81" s="10"/>
      <c r="Q81" s="10">
        <f t="shared" si="6"/>
        <v>2024</v>
      </c>
      <c r="R81" s="10"/>
      <c r="S81" s="10"/>
      <c r="T81" s="10"/>
      <c r="U81" s="10"/>
      <c r="V81" s="10"/>
      <c r="W81" s="10" t="str">
        <f t="shared" ca="1" si="7"/>
        <v/>
      </c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x14ac:dyDescent="0.3">
      <c r="A82" s="8" t="s">
        <v>185</v>
      </c>
      <c r="B82" s="8" t="s">
        <v>186</v>
      </c>
      <c r="C82" s="8" t="s">
        <v>22</v>
      </c>
      <c r="D82" s="8" t="s">
        <v>31</v>
      </c>
      <c r="E82" s="9">
        <v>45172</v>
      </c>
      <c r="F82" s="8" t="s">
        <v>14</v>
      </c>
      <c r="G82" s="8">
        <v>14754</v>
      </c>
      <c r="H82" s="8">
        <v>8580</v>
      </c>
      <c r="I82" s="8">
        <v>3.89</v>
      </c>
      <c r="J82" s="8">
        <v>68</v>
      </c>
      <c r="L82" s="10">
        <f t="shared" ca="1" si="4"/>
        <v>676</v>
      </c>
      <c r="M82" s="10" t="str" cm="1">
        <f t="array" ref="M82">_xlfn.IFS(I82&gt;=3.5,"Excellent",I82&gt;=3,"Good",I82&gt;=2,"Average",I82&lt;2,"Poor")</f>
        <v>Excellent</v>
      </c>
      <c r="N82" s="10" t="str">
        <f>VLOOKUP(D82,Table2[],2,FALSE)</f>
        <v>Dr. Sharma</v>
      </c>
      <c r="O82" s="10" t="str">
        <f t="shared" si="5"/>
        <v>True</v>
      </c>
      <c r="P82" s="10"/>
      <c r="Q82" s="10">
        <f t="shared" si="6"/>
        <v>2023</v>
      </c>
      <c r="R82" s="10"/>
      <c r="S82" s="10"/>
      <c r="T82" s="10"/>
      <c r="U82" s="10"/>
      <c r="V82" s="10"/>
      <c r="W82" s="10" t="str">
        <f t="shared" ca="1" si="7"/>
        <v/>
      </c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 x14ac:dyDescent="0.3">
      <c r="A83" s="8" t="s">
        <v>187</v>
      </c>
      <c r="B83" s="8" t="s">
        <v>188</v>
      </c>
      <c r="C83" s="8" t="s">
        <v>57</v>
      </c>
      <c r="D83" s="8" t="s">
        <v>62</v>
      </c>
      <c r="E83" s="9">
        <v>44824</v>
      </c>
      <c r="F83" s="8" t="s">
        <v>39</v>
      </c>
      <c r="G83" s="8">
        <v>7359</v>
      </c>
      <c r="H83" s="8">
        <v>9908</v>
      </c>
      <c r="I83" s="8">
        <v>3.53</v>
      </c>
      <c r="J83" s="8">
        <v>35</v>
      </c>
      <c r="L83" s="10" t="str">
        <f t="shared" ca="1" si="4"/>
        <v> </v>
      </c>
      <c r="M83" s="10" t="str" cm="1">
        <f t="array" ref="M83">_xlfn.IFS(I83&gt;=3.5,"Excellent",I83&gt;=3,"Good",I83&gt;=2,"Average",I83&lt;2,"Poor")</f>
        <v>Excellent</v>
      </c>
      <c r="N83" s="10" t="str">
        <f>VLOOKUP(D83,Table2[],2,FALSE)</f>
        <v>Dr. Sinha</v>
      </c>
      <c r="O83" s="10" t="str">
        <f t="shared" si="5"/>
        <v>True</v>
      </c>
      <c r="P83" s="10"/>
      <c r="Q83" s="10">
        <f t="shared" si="6"/>
        <v>2022</v>
      </c>
      <c r="R83" s="10"/>
      <c r="S83" s="10"/>
      <c r="T83" s="10"/>
      <c r="U83" s="10"/>
      <c r="V83" s="10"/>
      <c r="W83" s="10" t="str">
        <f t="shared" ca="1" si="7"/>
        <v/>
      </c>
      <c r="X83" s="10"/>
      <c r="Y83" s="10"/>
      <c r="Z83" s="10"/>
      <c r="AA83" s="10"/>
      <c r="AB83" s="10"/>
      <c r="AC83" s="10"/>
      <c r="AD83" s="10"/>
      <c r="AE83" s="10"/>
      <c r="AF83" s="10"/>
    </row>
    <row r="84" spans="1:32" x14ac:dyDescent="0.3">
      <c r="A84" s="8" t="s">
        <v>189</v>
      </c>
      <c r="B84" s="8" t="s">
        <v>190</v>
      </c>
      <c r="C84" s="8" t="s">
        <v>36</v>
      </c>
      <c r="D84" s="8" t="s">
        <v>62</v>
      </c>
      <c r="E84" s="9">
        <v>44653</v>
      </c>
      <c r="F84" s="8" t="s">
        <v>14</v>
      </c>
      <c r="G84" s="8">
        <v>9833</v>
      </c>
      <c r="H84" s="8">
        <v>1595</v>
      </c>
      <c r="I84" s="8">
        <v>3.64</v>
      </c>
      <c r="J84" s="8">
        <v>28</v>
      </c>
      <c r="L84" s="10">
        <f t="shared" ca="1" si="4"/>
        <v>1195</v>
      </c>
      <c r="M84" s="10" t="str" cm="1">
        <f t="array" ref="M84">_xlfn.IFS(I84&gt;=3.5,"Excellent",I84&gt;=3,"Good",I84&gt;=2,"Average",I84&lt;2,"Poor")</f>
        <v>Excellent</v>
      </c>
      <c r="N84" s="10" t="str">
        <f>VLOOKUP(D84,Table2[],2,FALSE)</f>
        <v>Dr. Sinha</v>
      </c>
      <c r="O84" s="10" t="str">
        <f t="shared" si="5"/>
        <v/>
      </c>
      <c r="P84" s="10"/>
      <c r="Q84" s="10">
        <f t="shared" si="6"/>
        <v>2022</v>
      </c>
      <c r="R84" s="10"/>
      <c r="S84" s="10"/>
      <c r="T84" s="10"/>
      <c r="U84" s="10"/>
      <c r="V84" s="10"/>
      <c r="W84" s="10" t="str">
        <f t="shared" ca="1" si="7"/>
        <v/>
      </c>
      <c r="X84" s="10"/>
      <c r="Y84" s="10"/>
      <c r="Z84" s="10"/>
      <c r="AA84" s="10"/>
      <c r="AB84" s="10"/>
      <c r="AC84" s="10"/>
      <c r="AD84" s="10"/>
      <c r="AE84" s="10"/>
      <c r="AF84" s="10"/>
    </row>
    <row r="85" spans="1:32" x14ac:dyDescent="0.3">
      <c r="A85" s="8" t="s">
        <v>191</v>
      </c>
      <c r="B85" s="8" t="s">
        <v>192</v>
      </c>
      <c r="C85" s="8" t="s">
        <v>25</v>
      </c>
      <c r="D85" s="8" t="s">
        <v>31</v>
      </c>
      <c r="E85" s="9">
        <v>45186</v>
      </c>
      <c r="F85" s="8" t="s">
        <v>19</v>
      </c>
      <c r="G85" s="8">
        <v>9039</v>
      </c>
      <c r="H85" s="8">
        <v>6799</v>
      </c>
      <c r="I85" s="8">
        <v>2.57</v>
      </c>
      <c r="J85" s="8">
        <v>74</v>
      </c>
      <c r="L85" s="10" t="str">
        <f t="shared" ca="1" si="4"/>
        <v> </v>
      </c>
      <c r="M85" s="10" t="str" cm="1">
        <f t="array" ref="M85">_xlfn.IFS(I85&gt;=3.5,"Excellent",I85&gt;=3,"Good",I85&gt;=2,"Average",I85&lt;2,"Poor")</f>
        <v>Average</v>
      </c>
      <c r="N85" s="10" t="str">
        <f>VLOOKUP(D85,Table2[],2,FALSE)</f>
        <v>Dr. Sharma</v>
      </c>
      <c r="O85" s="10" t="str">
        <f t="shared" si="5"/>
        <v>True</v>
      </c>
      <c r="P85" s="10"/>
      <c r="Q85" s="10">
        <f t="shared" si="6"/>
        <v>2023</v>
      </c>
      <c r="R85" s="10"/>
      <c r="S85" s="10"/>
      <c r="T85" s="10"/>
      <c r="U85" s="10"/>
      <c r="V85" s="10"/>
      <c r="W85" s="10">
        <f t="shared" ca="1" si="7"/>
        <v>662</v>
      </c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x14ac:dyDescent="0.3">
      <c r="A86" s="8" t="s">
        <v>193</v>
      </c>
      <c r="B86" s="8" t="s">
        <v>194</v>
      </c>
      <c r="C86" s="8" t="s">
        <v>25</v>
      </c>
      <c r="D86" s="8" t="s">
        <v>13</v>
      </c>
      <c r="E86" s="9">
        <v>44627</v>
      </c>
      <c r="F86" s="8" t="s">
        <v>19</v>
      </c>
      <c r="G86" s="8">
        <v>7072</v>
      </c>
      <c r="H86" s="8">
        <v>3108</v>
      </c>
      <c r="I86" s="8">
        <v>3.66</v>
      </c>
      <c r="J86" s="8">
        <v>82</v>
      </c>
      <c r="L86" s="10" t="str">
        <f t="shared" ca="1" si="4"/>
        <v> </v>
      </c>
      <c r="M86" s="10" t="str" cm="1">
        <f t="array" ref="M86">_xlfn.IFS(I86&gt;=3.5,"Excellent",I86&gt;=3,"Good",I86&gt;=2,"Average",I86&lt;2,"Poor")</f>
        <v>Excellent</v>
      </c>
      <c r="N86" s="10" t="str">
        <f>VLOOKUP(D86,Table2[],2,FALSE)</f>
        <v xml:space="preserve"> Dr. Mehta</v>
      </c>
      <c r="O86" s="10" t="str">
        <f t="shared" si="5"/>
        <v/>
      </c>
      <c r="P86" s="10"/>
      <c r="Q86" s="10">
        <f t="shared" si="6"/>
        <v>2022</v>
      </c>
      <c r="R86" s="10"/>
      <c r="S86" s="10"/>
      <c r="T86" s="10"/>
      <c r="U86" s="10"/>
      <c r="V86" s="10"/>
      <c r="W86" s="10">
        <f t="shared" ca="1" si="7"/>
        <v>1221</v>
      </c>
      <c r="X86" s="10"/>
      <c r="Y86" s="10"/>
      <c r="Z86" s="10"/>
      <c r="AA86" s="10"/>
      <c r="AB86" s="10"/>
      <c r="AC86" s="10"/>
      <c r="AD86" s="10"/>
      <c r="AE86" s="10"/>
      <c r="AF86" s="10"/>
    </row>
    <row r="87" spans="1:32" x14ac:dyDescent="0.3">
      <c r="A87" s="8" t="s">
        <v>195</v>
      </c>
      <c r="B87" s="8" t="s">
        <v>196</v>
      </c>
      <c r="C87" s="8" t="s">
        <v>36</v>
      </c>
      <c r="D87" s="8" t="s">
        <v>31</v>
      </c>
      <c r="E87" s="9">
        <v>44894</v>
      </c>
      <c r="F87" s="8" t="s">
        <v>14</v>
      </c>
      <c r="G87" s="8">
        <v>14564</v>
      </c>
      <c r="H87" s="8">
        <v>9872</v>
      </c>
      <c r="I87" s="8">
        <v>2.64</v>
      </c>
      <c r="J87" s="8">
        <v>81</v>
      </c>
      <c r="L87" s="10">
        <f t="shared" ca="1" si="4"/>
        <v>954</v>
      </c>
      <c r="M87" s="10" t="str" cm="1">
        <f t="array" ref="M87">_xlfn.IFS(I87&gt;=3.5,"Excellent",I87&gt;=3,"Good",I87&gt;=2,"Average",I87&lt;2,"Poor")</f>
        <v>Average</v>
      </c>
      <c r="N87" s="10" t="str">
        <f>VLOOKUP(D87,Table2[],2,FALSE)</f>
        <v>Dr. Sharma</v>
      </c>
      <c r="O87" s="10" t="str">
        <f t="shared" si="5"/>
        <v>True</v>
      </c>
      <c r="P87" s="10"/>
      <c r="Q87" s="10">
        <f t="shared" si="6"/>
        <v>2022</v>
      </c>
      <c r="R87" s="10"/>
      <c r="S87" s="10"/>
      <c r="T87" s="10"/>
      <c r="U87" s="10"/>
      <c r="V87" s="10"/>
      <c r="W87" s="10" t="str">
        <f t="shared" ca="1" si="7"/>
        <v/>
      </c>
      <c r="X87" s="10"/>
      <c r="Y87" s="10"/>
      <c r="Z87" s="10"/>
      <c r="AA87" s="10"/>
      <c r="AB87" s="10"/>
      <c r="AC87" s="10"/>
      <c r="AD87" s="10"/>
      <c r="AE87" s="10"/>
      <c r="AF87" s="10"/>
    </row>
    <row r="88" spans="1:32" x14ac:dyDescent="0.3">
      <c r="A88" s="8" t="s">
        <v>197</v>
      </c>
      <c r="B88" s="8" t="s">
        <v>198</v>
      </c>
      <c r="C88" s="8" t="s">
        <v>54</v>
      </c>
      <c r="D88" s="8" t="s">
        <v>18</v>
      </c>
      <c r="E88" s="9">
        <v>44839</v>
      </c>
      <c r="F88" s="8" t="s">
        <v>14</v>
      </c>
      <c r="G88" s="8">
        <v>9580</v>
      </c>
      <c r="H88" s="8">
        <v>3701</v>
      </c>
      <c r="I88" s="8">
        <v>2.27</v>
      </c>
      <c r="J88" s="8">
        <v>14</v>
      </c>
      <c r="L88" s="10">
        <f t="shared" ca="1" si="4"/>
        <v>1009</v>
      </c>
      <c r="M88" s="10" t="str" cm="1">
        <f t="array" ref="M88">_xlfn.IFS(I88&gt;=3.5,"Excellent",I88&gt;=3,"Good",I88&gt;=2,"Average",I88&lt;2,"Poor")</f>
        <v>Average</v>
      </c>
      <c r="N88" s="10" t="str">
        <f>VLOOKUP(D88,Table2[],2,FALSE)</f>
        <v>Dr. Roy</v>
      </c>
      <c r="O88" s="10" t="str">
        <f t="shared" si="5"/>
        <v/>
      </c>
      <c r="P88" s="10"/>
      <c r="Q88" s="10">
        <f t="shared" si="6"/>
        <v>2022</v>
      </c>
      <c r="R88" s="10"/>
      <c r="S88" s="10"/>
      <c r="T88" s="10"/>
      <c r="U88" s="10"/>
      <c r="V88" s="10"/>
      <c r="W88" s="10" t="str">
        <f t="shared" ca="1" si="7"/>
        <v/>
      </c>
      <c r="X88" s="10"/>
      <c r="Y88" s="10"/>
      <c r="Z88" s="10"/>
      <c r="AA88" s="10"/>
      <c r="AB88" s="10"/>
      <c r="AC88" s="10"/>
      <c r="AD88" s="10"/>
      <c r="AE88" s="10"/>
      <c r="AF88" s="10"/>
    </row>
    <row r="89" spans="1:32" x14ac:dyDescent="0.3">
      <c r="A89" s="8" t="s">
        <v>199</v>
      </c>
      <c r="B89" s="8" t="s">
        <v>200</v>
      </c>
      <c r="C89" s="8" t="s">
        <v>22</v>
      </c>
      <c r="D89" s="8" t="s">
        <v>62</v>
      </c>
      <c r="E89" s="9">
        <v>44801</v>
      </c>
      <c r="F89" s="8" t="s">
        <v>14</v>
      </c>
      <c r="G89" s="8">
        <v>13295</v>
      </c>
      <c r="H89" s="8">
        <v>1841</v>
      </c>
      <c r="I89" s="8">
        <v>2.4</v>
      </c>
      <c r="J89" s="8">
        <v>41</v>
      </c>
      <c r="L89" s="10">
        <f t="shared" ca="1" si="4"/>
        <v>1047</v>
      </c>
      <c r="M89" s="10" t="str" cm="1">
        <f t="array" ref="M89">_xlfn.IFS(I89&gt;=3.5,"Excellent",I89&gt;=3,"Good",I89&gt;=2,"Average",I89&lt;2,"Poor")</f>
        <v>Average</v>
      </c>
      <c r="N89" s="10" t="str">
        <f>VLOOKUP(D89,Table2[],2,FALSE)</f>
        <v>Dr. Sinha</v>
      </c>
      <c r="O89" s="10" t="str">
        <f t="shared" si="5"/>
        <v/>
      </c>
      <c r="P89" s="10"/>
      <c r="Q89" s="10">
        <f t="shared" si="6"/>
        <v>2022</v>
      </c>
      <c r="R89" s="10"/>
      <c r="S89" s="10"/>
      <c r="T89" s="10"/>
      <c r="U89" s="10"/>
      <c r="V89" s="10"/>
      <c r="W89" s="10" t="str">
        <f t="shared" ca="1" si="7"/>
        <v/>
      </c>
      <c r="X89" s="10"/>
      <c r="Y89" s="10"/>
      <c r="Z89" s="10"/>
      <c r="AA89" s="10"/>
      <c r="AB89" s="10"/>
      <c r="AC89" s="10"/>
      <c r="AD89" s="10"/>
      <c r="AE89" s="10"/>
      <c r="AF89" s="10"/>
    </row>
    <row r="90" spans="1:32" x14ac:dyDescent="0.3">
      <c r="A90" s="8" t="s">
        <v>201</v>
      </c>
      <c r="B90" s="8" t="s">
        <v>202</v>
      </c>
      <c r="C90" s="8" t="s">
        <v>36</v>
      </c>
      <c r="D90" s="8" t="s">
        <v>13</v>
      </c>
      <c r="E90" s="9">
        <v>45073</v>
      </c>
      <c r="F90" s="8" t="s">
        <v>14</v>
      </c>
      <c r="G90" s="8">
        <v>13755</v>
      </c>
      <c r="H90" s="8">
        <v>1211</v>
      </c>
      <c r="I90" s="8">
        <v>2.92</v>
      </c>
      <c r="J90" s="8">
        <v>95</v>
      </c>
      <c r="L90" s="10">
        <f t="shared" ca="1" si="4"/>
        <v>775</v>
      </c>
      <c r="M90" s="10" t="str" cm="1">
        <f t="array" ref="M90">_xlfn.IFS(I90&gt;=3.5,"Excellent",I90&gt;=3,"Good",I90&gt;=2,"Average",I90&lt;2,"Poor")</f>
        <v>Average</v>
      </c>
      <c r="N90" s="10" t="str">
        <f>VLOOKUP(D90,Table2[],2,FALSE)</f>
        <v xml:space="preserve"> Dr. Mehta</v>
      </c>
      <c r="O90" s="10" t="str">
        <f t="shared" si="5"/>
        <v/>
      </c>
      <c r="P90" s="10"/>
      <c r="Q90" s="10">
        <f t="shared" si="6"/>
        <v>2023</v>
      </c>
      <c r="R90" s="10"/>
      <c r="S90" s="10"/>
      <c r="T90" s="10"/>
      <c r="U90" s="10"/>
      <c r="V90" s="10"/>
      <c r="W90" s="10" t="str">
        <f t="shared" ca="1" si="7"/>
        <v/>
      </c>
      <c r="X90" s="10"/>
      <c r="Y90" s="10"/>
      <c r="Z90" s="10"/>
      <c r="AA90" s="10"/>
      <c r="AB90" s="10"/>
      <c r="AC90" s="10"/>
      <c r="AD90" s="10"/>
      <c r="AE90" s="10"/>
      <c r="AF90" s="10"/>
    </row>
    <row r="91" spans="1:32" x14ac:dyDescent="0.3">
      <c r="A91" s="8" t="s">
        <v>203</v>
      </c>
      <c r="B91" s="8" t="s">
        <v>204</v>
      </c>
      <c r="C91" s="8" t="s">
        <v>22</v>
      </c>
      <c r="D91" s="8" t="s">
        <v>62</v>
      </c>
      <c r="E91" s="9">
        <v>44946</v>
      </c>
      <c r="F91" s="8" t="s">
        <v>19</v>
      </c>
      <c r="G91" s="8">
        <v>5803</v>
      </c>
      <c r="H91" s="8">
        <v>4278</v>
      </c>
      <c r="I91" s="8">
        <v>3.56</v>
      </c>
      <c r="J91" s="8">
        <v>54</v>
      </c>
      <c r="L91" s="10" t="str">
        <f t="shared" ca="1" si="4"/>
        <v> </v>
      </c>
      <c r="M91" s="10" t="str" cm="1">
        <f t="array" ref="M91">_xlfn.IFS(I91&gt;=3.5,"Excellent",I91&gt;=3,"Good",I91&gt;=2,"Average",I91&lt;2,"Poor")</f>
        <v>Excellent</v>
      </c>
      <c r="N91" s="10" t="str">
        <f>VLOOKUP(D91,Table2[],2,FALSE)</f>
        <v>Dr. Sinha</v>
      </c>
      <c r="O91" s="10" t="str">
        <f t="shared" si="5"/>
        <v>True</v>
      </c>
      <c r="P91" s="10"/>
      <c r="Q91" s="10">
        <f t="shared" si="6"/>
        <v>2023</v>
      </c>
      <c r="R91" s="10"/>
      <c r="S91" s="10"/>
      <c r="T91" s="10"/>
      <c r="U91" s="10"/>
      <c r="V91" s="10"/>
      <c r="W91" s="10">
        <f t="shared" ca="1" si="7"/>
        <v>902</v>
      </c>
      <c r="X91" s="10"/>
      <c r="Y91" s="10"/>
      <c r="Z91" s="10"/>
      <c r="AA91" s="10"/>
      <c r="AB91" s="10"/>
      <c r="AC91" s="10"/>
      <c r="AD91" s="10"/>
      <c r="AE91" s="10"/>
      <c r="AF91" s="10"/>
    </row>
    <row r="92" spans="1:32" x14ac:dyDescent="0.3">
      <c r="A92" s="8" t="s">
        <v>205</v>
      </c>
      <c r="B92" s="8" t="s">
        <v>206</v>
      </c>
      <c r="C92" s="8" t="s">
        <v>25</v>
      </c>
      <c r="D92" s="8" t="s">
        <v>13</v>
      </c>
      <c r="E92" s="9">
        <v>44620</v>
      </c>
      <c r="F92" s="8" t="s">
        <v>19</v>
      </c>
      <c r="G92" s="8">
        <v>4425</v>
      </c>
      <c r="H92" s="8">
        <v>3762</v>
      </c>
      <c r="I92" s="8">
        <v>3.25</v>
      </c>
      <c r="J92" s="8">
        <v>88</v>
      </c>
      <c r="L92" s="10" t="str">
        <f t="shared" ca="1" si="4"/>
        <v> </v>
      </c>
      <c r="M92" s="10" t="str" cm="1">
        <f t="array" ref="M92">_xlfn.IFS(I92&gt;=3.5,"Excellent",I92&gt;=3,"Good",I92&gt;=2,"Average",I92&lt;2,"Poor")</f>
        <v>Good</v>
      </c>
      <c r="N92" s="10" t="str">
        <f>VLOOKUP(D92,Table2[],2,FALSE)</f>
        <v xml:space="preserve"> Dr. Mehta</v>
      </c>
      <c r="O92" s="10" t="str">
        <f t="shared" si="5"/>
        <v>True</v>
      </c>
      <c r="P92" s="10"/>
      <c r="Q92" s="10">
        <f t="shared" si="6"/>
        <v>2022</v>
      </c>
      <c r="R92" s="10"/>
      <c r="S92" s="10"/>
      <c r="T92" s="10"/>
      <c r="U92" s="10"/>
      <c r="V92" s="10"/>
      <c r="W92" s="10">
        <f t="shared" ca="1" si="7"/>
        <v>1228</v>
      </c>
      <c r="X92" s="10"/>
      <c r="Y92" s="10"/>
      <c r="Z92" s="10"/>
      <c r="AA92" s="10"/>
      <c r="AB92" s="10"/>
      <c r="AC92" s="10"/>
      <c r="AD92" s="10"/>
      <c r="AE92" s="10"/>
      <c r="AF92" s="10"/>
    </row>
    <row r="93" spans="1:32" x14ac:dyDescent="0.3">
      <c r="A93" s="8" t="s">
        <v>207</v>
      </c>
      <c r="B93" s="8" t="s">
        <v>208</v>
      </c>
      <c r="C93" s="8" t="s">
        <v>57</v>
      </c>
      <c r="D93" s="8" t="s">
        <v>31</v>
      </c>
      <c r="E93" s="9">
        <v>45013</v>
      </c>
      <c r="F93" s="8" t="s">
        <v>14</v>
      </c>
      <c r="G93" s="8">
        <v>10595</v>
      </c>
      <c r="H93" s="8">
        <v>583</v>
      </c>
      <c r="I93" s="8">
        <v>2.06</v>
      </c>
      <c r="J93" s="8">
        <v>53</v>
      </c>
      <c r="L93" s="10">
        <f t="shared" ca="1" si="4"/>
        <v>835</v>
      </c>
      <c r="M93" s="10" t="str" cm="1">
        <f t="array" ref="M93">_xlfn.IFS(I93&gt;=3.5,"Excellent",I93&gt;=3,"Good",I93&gt;=2,"Average",I93&lt;2,"Poor")</f>
        <v>Average</v>
      </c>
      <c r="N93" s="10" t="str">
        <f>VLOOKUP(D93,Table2[],2,FALSE)</f>
        <v>Dr. Sharma</v>
      </c>
      <c r="O93" s="10" t="str">
        <f t="shared" si="5"/>
        <v/>
      </c>
      <c r="P93" s="10"/>
      <c r="Q93" s="10">
        <f t="shared" si="6"/>
        <v>2023</v>
      </c>
      <c r="R93" s="10"/>
      <c r="S93" s="10"/>
      <c r="T93" s="10"/>
      <c r="U93" s="10"/>
      <c r="V93" s="10"/>
      <c r="W93" s="10" t="str">
        <f t="shared" ca="1" si="7"/>
        <v/>
      </c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x14ac:dyDescent="0.3">
      <c r="A94" s="8" t="s">
        <v>209</v>
      </c>
      <c r="B94" s="8" t="s">
        <v>210</v>
      </c>
      <c r="C94" s="8" t="s">
        <v>54</v>
      </c>
      <c r="D94" s="8" t="s">
        <v>62</v>
      </c>
      <c r="E94" s="9">
        <v>44877</v>
      </c>
      <c r="F94" s="8" t="s">
        <v>14</v>
      </c>
      <c r="G94" s="8">
        <v>4640</v>
      </c>
      <c r="H94" s="8">
        <v>9029</v>
      </c>
      <c r="I94" s="8">
        <v>2.2000000000000002</v>
      </c>
      <c r="J94" s="8">
        <v>49</v>
      </c>
      <c r="L94" s="10">
        <f t="shared" ca="1" si="4"/>
        <v>971</v>
      </c>
      <c r="M94" s="10" t="str" cm="1">
        <f t="array" ref="M94">_xlfn.IFS(I94&gt;=3.5,"Excellent",I94&gt;=3,"Good",I94&gt;=2,"Average",I94&lt;2,"Poor")</f>
        <v>Average</v>
      </c>
      <c r="N94" s="10" t="str">
        <f>VLOOKUP(D94,Table2[],2,FALSE)</f>
        <v>Dr. Sinha</v>
      </c>
      <c r="O94" s="10" t="str">
        <f t="shared" si="5"/>
        <v>True</v>
      </c>
      <c r="P94" s="10"/>
      <c r="Q94" s="10">
        <f t="shared" si="6"/>
        <v>2022</v>
      </c>
      <c r="R94" s="10"/>
      <c r="S94" s="10"/>
      <c r="T94" s="10"/>
      <c r="U94" s="10"/>
      <c r="V94" s="10"/>
      <c r="W94" s="10" t="str">
        <f t="shared" ca="1" si="7"/>
        <v/>
      </c>
      <c r="X94" s="10"/>
      <c r="Y94" s="10"/>
      <c r="Z94" s="10"/>
      <c r="AA94" s="10"/>
      <c r="AB94" s="10"/>
      <c r="AC94" s="10"/>
      <c r="AD94" s="10"/>
      <c r="AE94" s="10"/>
      <c r="AF94" s="10"/>
    </row>
    <row r="95" spans="1:32" x14ac:dyDescent="0.3">
      <c r="A95" s="8" t="s">
        <v>211</v>
      </c>
      <c r="B95" s="8" t="s">
        <v>212</v>
      </c>
      <c r="C95" s="8" t="s">
        <v>22</v>
      </c>
      <c r="D95" s="8" t="s">
        <v>18</v>
      </c>
      <c r="E95" s="9">
        <v>44934</v>
      </c>
      <c r="F95" s="8" t="s">
        <v>14</v>
      </c>
      <c r="G95" s="8">
        <v>10193</v>
      </c>
      <c r="H95" s="8">
        <v>2692</v>
      </c>
      <c r="I95" s="8">
        <v>2.72</v>
      </c>
      <c r="J95" s="8">
        <v>65</v>
      </c>
      <c r="L95" s="10">
        <f t="shared" ca="1" si="4"/>
        <v>914</v>
      </c>
      <c r="M95" s="10" t="str" cm="1">
        <f t="array" ref="M95">_xlfn.IFS(I95&gt;=3.5,"Excellent",I95&gt;=3,"Good",I95&gt;=2,"Average",I95&lt;2,"Poor")</f>
        <v>Average</v>
      </c>
      <c r="N95" s="10" t="str">
        <f>VLOOKUP(D95,Table2[],2,FALSE)</f>
        <v>Dr. Roy</v>
      </c>
      <c r="O95" s="10" t="str">
        <f t="shared" si="5"/>
        <v/>
      </c>
      <c r="P95" s="10"/>
      <c r="Q95" s="10">
        <f t="shared" si="6"/>
        <v>2023</v>
      </c>
      <c r="R95" s="10"/>
      <c r="S95" s="10"/>
      <c r="T95" s="10"/>
      <c r="U95" s="10"/>
      <c r="V95" s="10"/>
      <c r="W95" s="10" t="str">
        <f t="shared" ca="1" si="7"/>
        <v/>
      </c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x14ac:dyDescent="0.3">
      <c r="A96" s="8" t="s">
        <v>213</v>
      </c>
      <c r="B96" s="8" t="s">
        <v>214</v>
      </c>
      <c r="C96" s="8" t="s">
        <v>25</v>
      </c>
      <c r="D96" s="8" t="s">
        <v>13</v>
      </c>
      <c r="E96" s="9">
        <v>45293</v>
      </c>
      <c r="F96" s="8" t="s">
        <v>19</v>
      </c>
      <c r="G96" s="8">
        <v>8635</v>
      </c>
      <c r="H96" s="8">
        <v>4086</v>
      </c>
      <c r="I96" s="8">
        <v>3.63</v>
      </c>
      <c r="J96" s="8">
        <v>15</v>
      </c>
      <c r="L96" s="10" t="str">
        <f t="shared" ca="1" si="4"/>
        <v> </v>
      </c>
      <c r="M96" s="10" t="str" cm="1">
        <f t="array" ref="M96">_xlfn.IFS(I96&gt;=3.5,"Excellent",I96&gt;=3,"Good",I96&gt;=2,"Average",I96&lt;2,"Poor")</f>
        <v>Excellent</v>
      </c>
      <c r="N96" s="10" t="str">
        <f>VLOOKUP(D96,Table2[],2,FALSE)</f>
        <v xml:space="preserve"> Dr. Mehta</v>
      </c>
      <c r="O96" s="10" t="str">
        <f t="shared" si="5"/>
        <v/>
      </c>
      <c r="P96" s="10"/>
      <c r="Q96" s="10">
        <f t="shared" si="6"/>
        <v>2024</v>
      </c>
      <c r="R96" s="10"/>
      <c r="S96" s="10"/>
      <c r="T96" s="10"/>
      <c r="U96" s="10"/>
      <c r="V96" s="10"/>
      <c r="W96" s="10">
        <f t="shared" ca="1" si="7"/>
        <v>555</v>
      </c>
      <c r="X96" s="10"/>
      <c r="Y96" s="10"/>
      <c r="Z96" s="10"/>
      <c r="AA96" s="10"/>
      <c r="AB96" s="10"/>
      <c r="AC96" s="10"/>
      <c r="AD96" s="10"/>
      <c r="AE96" s="10"/>
      <c r="AF96" s="10"/>
    </row>
    <row r="97" spans="1:32" x14ac:dyDescent="0.3">
      <c r="A97" s="8" t="s">
        <v>215</v>
      </c>
      <c r="B97" s="8" t="s">
        <v>216</v>
      </c>
      <c r="C97" s="8" t="s">
        <v>36</v>
      </c>
      <c r="D97" s="8" t="s">
        <v>62</v>
      </c>
      <c r="E97" s="9">
        <v>44632</v>
      </c>
      <c r="F97" s="8" t="s">
        <v>19</v>
      </c>
      <c r="G97" s="8">
        <v>14890</v>
      </c>
      <c r="H97" s="8">
        <v>2674</v>
      </c>
      <c r="I97" s="8">
        <v>3.17</v>
      </c>
      <c r="J97" s="8">
        <v>93</v>
      </c>
      <c r="L97" s="10" t="str">
        <f t="shared" ca="1" si="4"/>
        <v> </v>
      </c>
      <c r="M97" s="10" t="str" cm="1">
        <f t="array" ref="M97">_xlfn.IFS(I97&gt;=3.5,"Excellent",I97&gt;=3,"Good",I97&gt;=2,"Average",I97&lt;2,"Poor")</f>
        <v>Good</v>
      </c>
      <c r="N97" s="10" t="str">
        <f>VLOOKUP(D97,Table2[],2,FALSE)</f>
        <v>Dr. Sinha</v>
      </c>
      <c r="O97" s="10" t="str">
        <f t="shared" si="5"/>
        <v/>
      </c>
      <c r="P97" s="10"/>
      <c r="Q97" s="10">
        <f t="shared" si="6"/>
        <v>2022</v>
      </c>
      <c r="R97" s="10"/>
      <c r="S97" s="10"/>
      <c r="T97" s="10"/>
      <c r="U97" s="10"/>
      <c r="V97" s="10"/>
      <c r="W97" s="10">
        <f t="shared" ca="1" si="7"/>
        <v>1216</v>
      </c>
      <c r="X97" s="10"/>
      <c r="Y97" s="10"/>
      <c r="Z97" s="10"/>
      <c r="AA97" s="10"/>
      <c r="AB97" s="10"/>
      <c r="AC97" s="10"/>
      <c r="AD97" s="10"/>
      <c r="AE97" s="10"/>
      <c r="AF97" s="10"/>
    </row>
    <row r="98" spans="1:32" x14ac:dyDescent="0.3">
      <c r="A98" s="8" t="s">
        <v>217</v>
      </c>
      <c r="B98" s="8" t="s">
        <v>218</v>
      </c>
      <c r="C98" s="8" t="s">
        <v>17</v>
      </c>
      <c r="D98" s="8" t="s">
        <v>62</v>
      </c>
      <c r="E98" s="9">
        <v>44630</v>
      </c>
      <c r="F98" s="8" t="s">
        <v>14</v>
      </c>
      <c r="G98" s="8">
        <v>4942</v>
      </c>
      <c r="H98" s="8">
        <v>4382</v>
      </c>
      <c r="I98" s="8">
        <v>3.43</v>
      </c>
      <c r="J98" s="8">
        <v>39</v>
      </c>
      <c r="L98" s="10">
        <f t="shared" ca="1" si="4"/>
        <v>1218</v>
      </c>
      <c r="M98" s="10" t="str" cm="1">
        <f t="array" ref="M98">_xlfn.IFS(I98&gt;=3.5,"Excellent",I98&gt;=3,"Good",I98&gt;=2,"Average",I98&lt;2,"Poor")</f>
        <v>Good</v>
      </c>
      <c r="N98" s="10" t="str">
        <f>VLOOKUP(D98,Table2[],2,FALSE)</f>
        <v>Dr. Sinha</v>
      </c>
      <c r="O98" s="10" t="str">
        <f t="shared" si="5"/>
        <v>True</v>
      </c>
      <c r="P98" s="10"/>
      <c r="Q98" s="10">
        <f t="shared" si="6"/>
        <v>2022</v>
      </c>
      <c r="R98" s="10"/>
      <c r="S98" s="10"/>
      <c r="T98" s="10"/>
      <c r="U98" s="10"/>
      <c r="V98" s="10"/>
      <c r="W98" s="10" t="str">
        <f t="shared" ca="1" si="7"/>
        <v/>
      </c>
      <c r="X98" s="10"/>
      <c r="Y98" s="10"/>
      <c r="Z98" s="10"/>
      <c r="AA98" s="10"/>
      <c r="AB98" s="10"/>
      <c r="AC98" s="10"/>
      <c r="AD98" s="10"/>
      <c r="AE98" s="10"/>
      <c r="AF98" s="10"/>
    </row>
    <row r="99" spans="1:32" x14ac:dyDescent="0.3">
      <c r="A99" s="8" t="s">
        <v>219</v>
      </c>
      <c r="B99" s="8" t="s">
        <v>220</v>
      </c>
      <c r="C99" s="8" t="s">
        <v>28</v>
      </c>
      <c r="D99" s="8" t="s">
        <v>13</v>
      </c>
      <c r="E99" s="9">
        <v>45214</v>
      </c>
      <c r="F99" s="8" t="s">
        <v>14</v>
      </c>
      <c r="G99" s="8">
        <v>12134</v>
      </c>
      <c r="H99" s="8">
        <v>838</v>
      </c>
      <c r="I99" s="8">
        <v>3.48</v>
      </c>
      <c r="J99" s="8">
        <v>20</v>
      </c>
      <c r="L99" s="10">
        <f t="shared" ca="1" si="4"/>
        <v>634</v>
      </c>
      <c r="M99" s="10" t="str" cm="1">
        <f t="array" ref="M99">_xlfn.IFS(I99&gt;=3.5,"Excellent",I99&gt;=3,"Good",I99&gt;=2,"Average",I99&lt;2,"Poor")</f>
        <v>Good</v>
      </c>
      <c r="N99" s="10" t="str">
        <f>VLOOKUP(D99,Table2[],2,FALSE)</f>
        <v xml:space="preserve"> Dr. Mehta</v>
      </c>
      <c r="O99" s="10" t="str">
        <f t="shared" si="5"/>
        <v/>
      </c>
      <c r="P99" s="10"/>
      <c r="Q99" s="10">
        <f t="shared" si="6"/>
        <v>2023</v>
      </c>
      <c r="R99" s="10"/>
      <c r="S99" s="10"/>
      <c r="T99" s="10"/>
      <c r="U99" s="10"/>
      <c r="V99" s="10"/>
      <c r="W99" s="10" t="str">
        <f t="shared" ca="1" si="7"/>
        <v/>
      </c>
      <c r="X99" s="10"/>
      <c r="Y99" s="10"/>
      <c r="Z99" s="10"/>
      <c r="AA99" s="10"/>
      <c r="AB99" s="10"/>
      <c r="AC99" s="10"/>
      <c r="AD99" s="10"/>
      <c r="AE99" s="10"/>
      <c r="AF99" s="10"/>
    </row>
    <row r="100" spans="1:32" x14ac:dyDescent="0.3">
      <c r="A100" s="8" t="s">
        <v>221</v>
      </c>
      <c r="B100" s="8" t="s">
        <v>222</v>
      </c>
      <c r="C100" s="8" t="s">
        <v>36</v>
      </c>
      <c r="D100" s="8" t="s">
        <v>13</v>
      </c>
      <c r="E100" s="9">
        <v>44936</v>
      </c>
      <c r="F100" s="8" t="s">
        <v>14</v>
      </c>
      <c r="G100" s="8">
        <v>5970</v>
      </c>
      <c r="H100" s="8">
        <v>5622</v>
      </c>
      <c r="I100" s="8">
        <v>3.22</v>
      </c>
      <c r="J100" s="8">
        <v>118</v>
      </c>
      <c r="L100" s="10">
        <f t="shared" ca="1" si="4"/>
        <v>912</v>
      </c>
      <c r="M100" s="10" t="str" cm="1">
        <f t="array" ref="M100">_xlfn.IFS(I100&gt;=3.5,"Excellent",I100&gt;=3,"Good",I100&gt;=2,"Average",I100&lt;2,"Poor")</f>
        <v>Good</v>
      </c>
      <c r="N100" s="10" t="str">
        <f>VLOOKUP(D100,Table2[],2,FALSE)</f>
        <v xml:space="preserve"> Dr. Mehta</v>
      </c>
      <c r="O100" s="10" t="str">
        <f t="shared" si="5"/>
        <v>True</v>
      </c>
      <c r="P100" s="10"/>
      <c r="Q100" s="10">
        <f t="shared" si="6"/>
        <v>2023</v>
      </c>
      <c r="R100" s="10"/>
      <c r="S100" s="10"/>
      <c r="T100" s="10"/>
      <c r="U100" s="10"/>
      <c r="V100" s="10"/>
      <c r="W100" s="10" t="str">
        <f t="shared" ca="1" si="7"/>
        <v/>
      </c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1:32" x14ac:dyDescent="0.3">
      <c r="A101" s="8" t="s">
        <v>223</v>
      </c>
      <c r="B101" s="8" t="s">
        <v>224</v>
      </c>
      <c r="C101" s="8" t="s">
        <v>54</v>
      </c>
      <c r="D101" s="8" t="s">
        <v>31</v>
      </c>
      <c r="E101" s="9">
        <v>45200</v>
      </c>
      <c r="F101" s="8" t="s">
        <v>14</v>
      </c>
      <c r="G101" s="8">
        <v>4576</v>
      </c>
      <c r="H101" s="8">
        <v>8102</v>
      </c>
      <c r="I101" s="8">
        <v>2.91</v>
      </c>
      <c r="J101" s="8">
        <v>111</v>
      </c>
      <c r="L101" s="10">
        <f t="shared" ca="1" si="4"/>
        <v>648</v>
      </c>
      <c r="M101" s="10" t="str" cm="1">
        <f t="array" ref="M101">_xlfn.IFS(I101&gt;=3.5,"Excellent",I101&gt;=3,"Good",I101&gt;=2,"Average",I101&lt;2,"Poor")</f>
        <v>Average</v>
      </c>
      <c r="N101" s="10" t="str">
        <f>VLOOKUP(D101,Table2[],2,FALSE)</f>
        <v>Dr. Sharma</v>
      </c>
      <c r="O101" s="10" t="str">
        <f t="shared" si="5"/>
        <v>True</v>
      </c>
      <c r="P101" s="10"/>
      <c r="Q101" s="10">
        <f t="shared" si="6"/>
        <v>2023</v>
      </c>
      <c r="R101" s="10"/>
      <c r="S101" s="10"/>
      <c r="T101" s="10"/>
      <c r="U101" s="10"/>
      <c r="V101" s="10"/>
      <c r="W101" s="10" t="str">
        <f t="shared" ca="1" si="7"/>
        <v/>
      </c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x14ac:dyDescent="0.3">
      <c r="A102" s="8" t="s">
        <v>225</v>
      </c>
      <c r="B102" s="8" t="s">
        <v>226</v>
      </c>
      <c r="C102" s="8" t="s">
        <v>54</v>
      </c>
      <c r="D102" s="8" t="s">
        <v>62</v>
      </c>
      <c r="E102" s="9">
        <v>44673</v>
      </c>
      <c r="F102" s="8" t="s">
        <v>19</v>
      </c>
      <c r="G102" s="8">
        <v>4673</v>
      </c>
      <c r="H102" s="8">
        <v>5393</v>
      </c>
      <c r="I102" s="8">
        <v>2.2799999999999998</v>
      </c>
      <c r="J102" s="8">
        <v>35</v>
      </c>
      <c r="L102" s="10" t="str">
        <f t="shared" ca="1" si="4"/>
        <v> </v>
      </c>
      <c r="M102" s="10" t="str" cm="1">
        <f t="array" ref="M102">_xlfn.IFS(I102&gt;=3.5,"Excellent",I102&gt;=3,"Good",I102&gt;=2,"Average",I102&lt;2,"Poor")</f>
        <v>Average</v>
      </c>
      <c r="N102" s="10" t="str">
        <f>VLOOKUP(D102,Table2[],2,FALSE)</f>
        <v>Dr. Sinha</v>
      </c>
      <c r="O102" s="10" t="str">
        <f t="shared" si="5"/>
        <v>True</v>
      </c>
      <c r="P102" s="10"/>
      <c r="Q102" s="10">
        <f t="shared" si="6"/>
        <v>2022</v>
      </c>
      <c r="R102" s="10"/>
      <c r="S102" s="10"/>
      <c r="T102" s="10"/>
      <c r="U102" s="10"/>
      <c r="V102" s="10"/>
      <c r="W102" s="10">
        <f t="shared" ca="1" si="7"/>
        <v>1175</v>
      </c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32" x14ac:dyDescent="0.3">
      <c r="A103" s="8" t="s">
        <v>227</v>
      </c>
      <c r="B103" s="8" t="s">
        <v>228</v>
      </c>
      <c r="C103" s="8" t="s">
        <v>22</v>
      </c>
      <c r="D103" s="8" t="s">
        <v>31</v>
      </c>
      <c r="E103" s="9">
        <v>44883</v>
      </c>
      <c r="F103" s="8" t="s">
        <v>19</v>
      </c>
      <c r="G103" s="8">
        <v>11777</v>
      </c>
      <c r="H103" s="8">
        <v>5757</v>
      </c>
      <c r="I103" s="8">
        <v>3.22</v>
      </c>
      <c r="J103" s="8">
        <v>19</v>
      </c>
      <c r="L103" s="10" t="str">
        <f t="shared" ca="1" si="4"/>
        <v> </v>
      </c>
      <c r="M103" s="10" t="str" cm="1">
        <f t="array" ref="M103">_xlfn.IFS(I103&gt;=3.5,"Excellent",I103&gt;=3,"Good",I103&gt;=2,"Average",I103&lt;2,"Poor")</f>
        <v>Good</v>
      </c>
      <c r="N103" s="10" t="str">
        <f>VLOOKUP(D103,Table2[],2,FALSE)</f>
        <v>Dr. Sharma</v>
      </c>
      <c r="O103" s="10" t="str">
        <f t="shared" si="5"/>
        <v/>
      </c>
      <c r="P103" s="10"/>
      <c r="Q103" s="10">
        <f t="shared" si="6"/>
        <v>2022</v>
      </c>
      <c r="R103" s="10"/>
      <c r="S103" s="10"/>
      <c r="T103" s="10"/>
      <c r="U103" s="10"/>
      <c r="V103" s="10"/>
      <c r="W103" s="10">
        <f t="shared" ca="1" si="7"/>
        <v>965</v>
      </c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1:32" x14ac:dyDescent="0.3">
      <c r="A104" s="8" t="s">
        <v>229</v>
      </c>
      <c r="B104" s="8" t="s">
        <v>230</v>
      </c>
      <c r="C104" s="8" t="s">
        <v>36</v>
      </c>
      <c r="D104" s="8" t="s">
        <v>18</v>
      </c>
      <c r="E104" s="9">
        <v>45415</v>
      </c>
      <c r="F104" s="8" t="s">
        <v>14</v>
      </c>
      <c r="G104" s="8">
        <v>3948</v>
      </c>
      <c r="H104" s="8">
        <v>913</v>
      </c>
      <c r="I104" s="8">
        <v>3.44</v>
      </c>
      <c r="J104" s="8">
        <v>101</v>
      </c>
      <c r="L104" s="10">
        <f t="shared" ca="1" si="4"/>
        <v>433</v>
      </c>
      <c r="M104" s="10" t="str" cm="1">
        <f t="array" ref="M104">_xlfn.IFS(I104&gt;=3.5,"Excellent",I104&gt;=3,"Good",I104&gt;=2,"Average",I104&lt;2,"Poor")</f>
        <v>Good</v>
      </c>
      <c r="N104" s="10" t="str">
        <f>VLOOKUP(D104,Table2[],2,FALSE)</f>
        <v>Dr. Roy</v>
      </c>
      <c r="O104" s="10" t="str">
        <f t="shared" si="5"/>
        <v/>
      </c>
      <c r="P104" s="10"/>
      <c r="Q104" s="10">
        <f t="shared" si="6"/>
        <v>2024</v>
      </c>
      <c r="R104" s="10"/>
      <c r="S104" s="10"/>
      <c r="T104" s="10"/>
      <c r="U104" s="10"/>
      <c r="V104" s="10"/>
      <c r="W104" s="10" t="str">
        <f t="shared" ca="1" si="7"/>
        <v/>
      </c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1:32" x14ac:dyDescent="0.3">
      <c r="A105" s="8" t="s">
        <v>231</v>
      </c>
      <c r="B105" s="8" t="s">
        <v>232</v>
      </c>
      <c r="C105" s="8" t="s">
        <v>57</v>
      </c>
      <c r="D105" s="8" t="s">
        <v>31</v>
      </c>
      <c r="E105" s="9">
        <v>45150</v>
      </c>
      <c r="F105" s="8" t="s">
        <v>19</v>
      </c>
      <c r="G105" s="8">
        <v>3512</v>
      </c>
      <c r="H105" s="8">
        <v>4473</v>
      </c>
      <c r="I105" s="8">
        <v>2.92</v>
      </c>
      <c r="J105" s="8">
        <v>63</v>
      </c>
      <c r="L105" s="10" t="str">
        <f t="shared" ca="1" si="4"/>
        <v> </v>
      </c>
      <c r="M105" s="10" t="str" cm="1">
        <f t="array" ref="M105">_xlfn.IFS(I105&gt;=3.5,"Excellent",I105&gt;=3,"Good",I105&gt;=2,"Average",I105&lt;2,"Poor")</f>
        <v>Average</v>
      </c>
      <c r="N105" s="10" t="str">
        <f>VLOOKUP(D105,Table2[],2,FALSE)</f>
        <v>Dr. Sharma</v>
      </c>
      <c r="O105" s="10" t="str">
        <f t="shared" si="5"/>
        <v>True</v>
      </c>
      <c r="P105" s="10"/>
      <c r="Q105" s="10">
        <f t="shared" si="6"/>
        <v>2023</v>
      </c>
      <c r="R105" s="10"/>
      <c r="S105" s="10"/>
      <c r="T105" s="10"/>
      <c r="U105" s="10"/>
      <c r="V105" s="10"/>
      <c r="W105" s="10">
        <f t="shared" ca="1" si="7"/>
        <v>698</v>
      </c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1:32" x14ac:dyDescent="0.3">
      <c r="A106" s="8" t="s">
        <v>233</v>
      </c>
      <c r="B106" s="8" t="s">
        <v>234</v>
      </c>
      <c r="C106" s="8" t="s">
        <v>17</v>
      </c>
      <c r="D106" s="8" t="s">
        <v>31</v>
      </c>
      <c r="E106" s="9">
        <v>45456</v>
      </c>
      <c r="F106" s="8" t="s">
        <v>14</v>
      </c>
      <c r="G106" s="8">
        <v>4717</v>
      </c>
      <c r="H106" s="8">
        <v>7462</v>
      </c>
      <c r="I106" s="8">
        <v>3.58</v>
      </c>
      <c r="J106" s="8">
        <v>1</v>
      </c>
      <c r="L106" s="10">
        <f t="shared" ca="1" si="4"/>
        <v>392</v>
      </c>
      <c r="M106" s="10" t="str" cm="1">
        <f t="array" ref="M106">_xlfn.IFS(I106&gt;=3.5,"Excellent",I106&gt;=3,"Good",I106&gt;=2,"Average",I106&lt;2,"Poor")</f>
        <v>Excellent</v>
      </c>
      <c r="N106" s="10" t="str">
        <f>VLOOKUP(D106,Table2[],2,FALSE)</f>
        <v>Dr. Sharma</v>
      </c>
      <c r="O106" s="10" t="str">
        <f t="shared" si="5"/>
        <v>True</v>
      </c>
      <c r="P106" s="10"/>
      <c r="Q106" s="10">
        <f t="shared" si="6"/>
        <v>2024</v>
      </c>
      <c r="R106" s="10"/>
      <c r="S106" s="10"/>
      <c r="T106" s="10"/>
      <c r="U106" s="10"/>
      <c r="V106" s="10"/>
      <c r="W106" s="10" t="str">
        <f t="shared" ca="1" si="7"/>
        <v/>
      </c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1:32" x14ac:dyDescent="0.3">
      <c r="A107" s="8" t="s">
        <v>235</v>
      </c>
      <c r="B107" s="8" t="s">
        <v>236</v>
      </c>
      <c r="C107" s="8" t="s">
        <v>22</v>
      </c>
      <c r="D107" s="8" t="s">
        <v>13</v>
      </c>
      <c r="E107" s="9">
        <v>45092</v>
      </c>
      <c r="F107" s="8" t="s">
        <v>39</v>
      </c>
      <c r="G107" s="8">
        <v>2717</v>
      </c>
      <c r="H107" s="8">
        <v>9601</v>
      </c>
      <c r="I107" s="8">
        <v>2.14</v>
      </c>
      <c r="J107" s="8">
        <v>11</v>
      </c>
      <c r="L107" s="10" t="str">
        <f t="shared" ca="1" si="4"/>
        <v> </v>
      </c>
      <c r="M107" s="10" t="str" cm="1">
        <f t="array" ref="M107">_xlfn.IFS(I107&gt;=3.5,"Excellent",I107&gt;=3,"Good",I107&gt;=2,"Average",I107&lt;2,"Poor")</f>
        <v>Average</v>
      </c>
      <c r="N107" s="10" t="str">
        <f>VLOOKUP(D107,Table2[],2,FALSE)</f>
        <v xml:space="preserve"> Dr. Mehta</v>
      </c>
      <c r="O107" s="10" t="str">
        <f t="shared" si="5"/>
        <v>True</v>
      </c>
      <c r="P107" s="10"/>
      <c r="Q107" s="10">
        <f t="shared" si="6"/>
        <v>2023</v>
      </c>
      <c r="R107" s="10"/>
      <c r="S107" s="10"/>
      <c r="T107" s="10"/>
      <c r="U107" s="10"/>
      <c r="V107" s="10"/>
      <c r="W107" s="10" t="str">
        <f t="shared" ca="1" si="7"/>
        <v/>
      </c>
      <c r="X107" s="10"/>
      <c r="Y107" s="10"/>
      <c r="Z107" s="10"/>
      <c r="AA107" s="10"/>
      <c r="AB107" s="10"/>
      <c r="AC107" s="10"/>
      <c r="AD107" s="10"/>
      <c r="AE107" s="10"/>
      <c r="AF107" s="10"/>
    </row>
    <row r="108" spans="1:32" x14ac:dyDescent="0.3">
      <c r="A108" s="8" t="s">
        <v>237</v>
      </c>
      <c r="B108" s="8" t="s">
        <v>238</v>
      </c>
      <c r="C108" s="8" t="s">
        <v>17</v>
      </c>
      <c r="D108" s="8" t="s">
        <v>31</v>
      </c>
      <c r="E108" s="9">
        <v>44601</v>
      </c>
      <c r="F108" s="8" t="s">
        <v>19</v>
      </c>
      <c r="G108" s="8">
        <v>9160</v>
      </c>
      <c r="H108" s="8">
        <v>3049</v>
      </c>
      <c r="I108" s="8">
        <v>3.59</v>
      </c>
      <c r="J108" s="8">
        <v>2</v>
      </c>
      <c r="L108" s="10" t="str">
        <f t="shared" ca="1" si="4"/>
        <v> </v>
      </c>
      <c r="M108" s="10" t="str" cm="1">
        <f t="array" ref="M108">_xlfn.IFS(I108&gt;=3.5,"Excellent",I108&gt;=3,"Good",I108&gt;=2,"Average",I108&lt;2,"Poor")</f>
        <v>Excellent</v>
      </c>
      <c r="N108" s="10" t="str">
        <f>VLOOKUP(D108,Table2[],2,FALSE)</f>
        <v>Dr. Sharma</v>
      </c>
      <c r="O108" s="10" t="str">
        <f t="shared" si="5"/>
        <v/>
      </c>
      <c r="P108" s="10"/>
      <c r="Q108" s="10">
        <f t="shared" si="6"/>
        <v>2022</v>
      </c>
      <c r="R108" s="10"/>
      <c r="S108" s="10"/>
      <c r="T108" s="10"/>
      <c r="U108" s="10"/>
      <c r="V108" s="10"/>
      <c r="W108" s="10">
        <f t="shared" ca="1" si="7"/>
        <v>1247</v>
      </c>
      <c r="X108" s="10"/>
      <c r="Y108" s="10"/>
      <c r="Z108" s="10"/>
      <c r="AA108" s="10"/>
      <c r="AB108" s="10"/>
      <c r="AC108" s="10"/>
      <c r="AD108" s="10"/>
      <c r="AE108" s="10"/>
      <c r="AF108" s="10"/>
    </row>
    <row r="109" spans="1:32" x14ac:dyDescent="0.3">
      <c r="A109" s="8" t="s">
        <v>239</v>
      </c>
      <c r="B109" s="8" t="s">
        <v>240</v>
      </c>
      <c r="C109" s="8" t="s">
        <v>57</v>
      </c>
      <c r="D109" s="8" t="s">
        <v>13</v>
      </c>
      <c r="E109" s="9">
        <v>45019</v>
      </c>
      <c r="F109" s="8" t="s">
        <v>14</v>
      </c>
      <c r="G109" s="8">
        <v>3268</v>
      </c>
      <c r="H109" s="8">
        <v>424</v>
      </c>
      <c r="I109" s="8">
        <v>2.85</v>
      </c>
      <c r="J109" s="8">
        <v>59</v>
      </c>
      <c r="L109" s="10">
        <f t="shared" ca="1" si="4"/>
        <v>829</v>
      </c>
      <c r="M109" s="10" t="str" cm="1">
        <f t="array" ref="M109">_xlfn.IFS(I109&gt;=3.5,"Excellent",I109&gt;=3,"Good",I109&gt;=2,"Average",I109&lt;2,"Poor")</f>
        <v>Average</v>
      </c>
      <c r="N109" s="10" t="str">
        <f>VLOOKUP(D109,Table2[],2,FALSE)</f>
        <v xml:space="preserve"> Dr. Mehta</v>
      </c>
      <c r="O109" s="10" t="str">
        <f t="shared" si="5"/>
        <v/>
      </c>
      <c r="P109" s="10"/>
      <c r="Q109" s="10">
        <f t="shared" si="6"/>
        <v>2023</v>
      </c>
      <c r="R109" s="10"/>
      <c r="S109" s="10"/>
      <c r="T109" s="10"/>
      <c r="U109" s="10"/>
      <c r="V109" s="10"/>
      <c r="W109" s="10" t="str">
        <f t="shared" ca="1" si="7"/>
        <v/>
      </c>
      <c r="X109" s="10"/>
      <c r="Y109" s="10"/>
      <c r="Z109" s="10"/>
      <c r="AA109" s="10"/>
      <c r="AB109" s="10"/>
      <c r="AC109" s="10"/>
      <c r="AD109" s="10"/>
      <c r="AE109" s="10"/>
      <c r="AF109" s="10"/>
    </row>
    <row r="110" spans="1:32" x14ac:dyDescent="0.3">
      <c r="A110" s="8" t="s">
        <v>241</v>
      </c>
      <c r="B110" s="8" t="s">
        <v>242</v>
      </c>
      <c r="C110" s="8" t="s">
        <v>25</v>
      </c>
      <c r="D110" s="8" t="s">
        <v>31</v>
      </c>
      <c r="E110" s="9">
        <v>44932</v>
      </c>
      <c r="F110" s="8" t="s">
        <v>14</v>
      </c>
      <c r="G110" s="8">
        <v>4636</v>
      </c>
      <c r="H110" s="8">
        <v>2544</v>
      </c>
      <c r="I110" s="8">
        <v>3.31</v>
      </c>
      <c r="J110" s="8">
        <v>60</v>
      </c>
      <c r="L110" s="10">
        <f t="shared" ca="1" si="4"/>
        <v>916</v>
      </c>
      <c r="M110" s="10" t="str" cm="1">
        <f t="array" ref="M110">_xlfn.IFS(I110&gt;=3.5,"Excellent",I110&gt;=3,"Good",I110&gt;=2,"Average",I110&lt;2,"Poor")</f>
        <v>Good</v>
      </c>
      <c r="N110" s="10" t="str">
        <f>VLOOKUP(D110,Table2[],2,FALSE)</f>
        <v>Dr. Sharma</v>
      </c>
      <c r="O110" s="10" t="str">
        <f t="shared" si="5"/>
        <v>True</v>
      </c>
      <c r="P110" s="10"/>
      <c r="Q110" s="10">
        <f t="shared" si="6"/>
        <v>2023</v>
      </c>
      <c r="R110" s="10"/>
      <c r="S110" s="10"/>
      <c r="T110" s="10"/>
      <c r="U110" s="10"/>
      <c r="V110" s="10"/>
      <c r="W110" s="10" t="str">
        <f t="shared" ca="1" si="7"/>
        <v/>
      </c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1:32" x14ac:dyDescent="0.3">
      <c r="A111" s="8" t="s">
        <v>243</v>
      </c>
      <c r="B111" s="8" t="s">
        <v>244</v>
      </c>
      <c r="C111" s="8" t="s">
        <v>28</v>
      </c>
      <c r="D111" s="8" t="s">
        <v>31</v>
      </c>
      <c r="E111" s="9">
        <v>45223</v>
      </c>
      <c r="F111" s="8" t="s">
        <v>14</v>
      </c>
      <c r="G111" s="8">
        <v>10654</v>
      </c>
      <c r="H111" s="8">
        <v>4738</v>
      </c>
      <c r="I111" s="8">
        <v>2.67</v>
      </c>
      <c r="J111" s="8">
        <v>53</v>
      </c>
      <c r="L111" s="10">
        <f t="shared" ca="1" si="4"/>
        <v>625</v>
      </c>
      <c r="M111" s="10" t="str" cm="1">
        <f t="array" ref="M111">_xlfn.IFS(I111&gt;=3.5,"Excellent",I111&gt;=3,"Good",I111&gt;=2,"Average",I111&lt;2,"Poor")</f>
        <v>Average</v>
      </c>
      <c r="N111" s="10" t="str">
        <f>VLOOKUP(D111,Table2[],2,FALSE)</f>
        <v>Dr. Sharma</v>
      </c>
      <c r="O111" s="10" t="str">
        <f t="shared" si="5"/>
        <v/>
      </c>
      <c r="P111" s="10"/>
      <c r="Q111" s="10">
        <f t="shared" si="6"/>
        <v>2023</v>
      </c>
      <c r="R111" s="10"/>
      <c r="S111" s="10"/>
      <c r="T111" s="10"/>
      <c r="U111" s="10"/>
      <c r="V111" s="10"/>
      <c r="W111" s="10" t="str">
        <f t="shared" ca="1" si="7"/>
        <v/>
      </c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1:32" x14ac:dyDescent="0.3">
      <c r="A112" s="8" t="s">
        <v>245</v>
      </c>
      <c r="B112" s="8" t="s">
        <v>246</v>
      </c>
      <c r="C112" s="8" t="s">
        <v>28</v>
      </c>
      <c r="D112" s="8" t="s">
        <v>31</v>
      </c>
      <c r="E112" s="9">
        <v>45036</v>
      </c>
      <c r="F112" s="8" t="s">
        <v>14</v>
      </c>
      <c r="G112" s="8">
        <v>9355</v>
      </c>
      <c r="H112" s="8">
        <v>8250</v>
      </c>
      <c r="I112" s="8">
        <v>3.02</v>
      </c>
      <c r="J112" s="8">
        <v>92</v>
      </c>
      <c r="L112" s="10">
        <f t="shared" ca="1" si="4"/>
        <v>812</v>
      </c>
      <c r="M112" s="10" t="str" cm="1">
        <f t="array" ref="M112">_xlfn.IFS(I112&gt;=3.5,"Excellent",I112&gt;=3,"Good",I112&gt;=2,"Average",I112&lt;2,"Poor")</f>
        <v>Good</v>
      </c>
      <c r="N112" s="10" t="str">
        <f>VLOOKUP(D112,Table2[],2,FALSE)</f>
        <v>Dr. Sharma</v>
      </c>
      <c r="O112" s="10" t="str">
        <f t="shared" si="5"/>
        <v>True</v>
      </c>
      <c r="P112" s="10"/>
      <c r="Q112" s="10">
        <f t="shared" si="6"/>
        <v>2023</v>
      </c>
      <c r="R112" s="10"/>
      <c r="S112" s="10"/>
      <c r="T112" s="10"/>
      <c r="U112" s="10"/>
      <c r="V112" s="10"/>
      <c r="W112" s="10" t="str">
        <f t="shared" ca="1" si="7"/>
        <v/>
      </c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x14ac:dyDescent="0.3">
      <c r="A113" s="8" t="s">
        <v>247</v>
      </c>
      <c r="B113" s="8" t="s">
        <v>248</v>
      </c>
      <c r="C113" s="8" t="s">
        <v>36</v>
      </c>
      <c r="D113" s="8" t="s">
        <v>18</v>
      </c>
      <c r="E113" s="9">
        <v>44864</v>
      </c>
      <c r="F113" s="8" t="s">
        <v>14</v>
      </c>
      <c r="G113" s="8">
        <v>12309</v>
      </c>
      <c r="H113" s="8">
        <v>1062</v>
      </c>
      <c r="I113" s="8">
        <v>2.71</v>
      </c>
      <c r="J113" s="8">
        <v>116</v>
      </c>
      <c r="L113" s="10">
        <f t="shared" ca="1" si="4"/>
        <v>984</v>
      </c>
      <c r="M113" s="10" t="str" cm="1">
        <f t="array" ref="M113">_xlfn.IFS(I113&gt;=3.5,"Excellent",I113&gt;=3,"Good",I113&gt;=2,"Average",I113&lt;2,"Poor")</f>
        <v>Average</v>
      </c>
      <c r="N113" s="10" t="str">
        <f>VLOOKUP(D113,Table2[],2,FALSE)</f>
        <v>Dr. Roy</v>
      </c>
      <c r="O113" s="10" t="str">
        <f t="shared" si="5"/>
        <v/>
      </c>
      <c r="P113" s="10"/>
      <c r="Q113" s="10">
        <f t="shared" si="6"/>
        <v>2022</v>
      </c>
      <c r="R113" s="10"/>
      <c r="S113" s="10"/>
      <c r="T113" s="10"/>
      <c r="U113" s="10"/>
      <c r="V113" s="10"/>
      <c r="W113" s="10" t="str">
        <f t="shared" ca="1" si="7"/>
        <v/>
      </c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1:32" x14ac:dyDescent="0.3">
      <c r="A114" s="8" t="s">
        <v>249</v>
      </c>
      <c r="B114" s="8" t="s">
        <v>250</v>
      </c>
      <c r="C114" s="8" t="s">
        <v>25</v>
      </c>
      <c r="D114" s="8" t="s">
        <v>31</v>
      </c>
      <c r="E114" s="9">
        <v>45333</v>
      </c>
      <c r="F114" s="8" t="s">
        <v>14</v>
      </c>
      <c r="G114" s="8">
        <v>8529</v>
      </c>
      <c r="H114" s="8">
        <v>5629</v>
      </c>
      <c r="I114" s="8">
        <v>3.62</v>
      </c>
      <c r="J114" s="8">
        <v>95</v>
      </c>
      <c r="L114" s="10">
        <f t="shared" ca="1" si="4"/>
        <v>515</v>
      </c>
      <c r="M114" s="10" t="str" cm="1">
        <f t="array" ref="M114">_xlfn.IFS(I114&gt;=3.5,"Excellent",I114&gt;=3,"Good",I114&gt;=2,"Average",I114&lt;2,"Poor")</f>
        <v>Excellent</v>
      </c>
      <c r="N114" s="10" t="str">
        <f>VLOOKUP(D114,Table2[],2,FALSE)</f>
        <v>Dr. Sharma</v>
      </c>
      <c r="O114" s="10" t="str">
        <f t="shared" si="5"/>
        <v>True</v>
      </c>
      <c r="P114" s="10"/>
      <c r="Q114" s="10">
        <f t="shared" si="6"/>
        <v>2024</v>
      </c>
      <c r="R114" s="10"/>
      <c r="S114" s="10"/>
      <c r="T114" s="10"/>
      <c r="U114" s="10"/>
      <c r="V114" s="10"/>
      <c r="W114" s="10" t="str">
        <f t="shared" ca="1" si="7"/>
        <v/>
      </c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1:32" x14ac:dyDescent="0.3">
      <c r="A115" s="8" t="s">
        <v>251</v>
      </c>
      <c r="B115" s="8" t="s">
        <v>252</v>
      </c>
      <c r="C115" s="8" t="s">
        <v>12</v>
      </c>
      <c r="D115" s="8" t="s">
        <v>62</v>
      </c>
      <c r="E115" s="9">
        <v>44835</v>
      </c>
      <c r="F115" s="8" t="s">
        <v>14</v>
      </c>
      <c r="G115" s="8">
        <v>7580</v>
      </c>
      <c r="H115" s="8">
        <v>7611</v>
      </c>
      <c r="I115" s="8">
        <v>3.77</v>
      </c>
      <c r="J115" s="8">
        <v>82</v>
      </c>
      <c r="L115" s="10">
        <f t="shared" ca="1" si="4"/>
        <v>1013</v>
      </c>
      <c r="M115" s="10" t="str" cm="1">
        <f t="array" ref="M115">_xlfn.IFS(I115&gt;=3.5,"Excellent",I115&gt;=3,"Good",I115&gt;=2,"Average",I115&lt;2,"Poor")</f>
        <v>Excellent</v>
      </c>
      <c r="N115" s="10" t="str">
        <f>VLOOKUP(D115,Table2[],2,FALSE)</f>
        <v>Dr. Sinha</v>
      </c>
      <c r="O115" s="10" t="str">
        <f t="shared" si="5"/>
        <v>True</v>
      </c>
      <c r="P115" s="10"/>
      <c r="Q115" s="10">
        <f t="shared" si="6"/>
        <v>2022</v>
      </c>
      <c r="R115" s="10"/>
      <c r="S115" s="10"/>
      <c r="T115" s="10"/>
      <c r="U115" s="10"/>
      <c r="V115" s="10"/>
      <c r="W115" s="10" t="str">
        <f t="shared" ca="1" si="7"/>
        <v/>
      </c>
      <c r="X115" s="10"/>
      <c r="Y115" s="10"/>
      <c r="Z115" s="10"/>
      <c r="AA115" s="10"/>
      <c r="AB115" s="10"/>
      <c r="AC115" s="10"/>
      <c r="AD115" s="10"/>
      <c r="AE115" s="10"/>
      <c r="AF115" s="10"/>
    </row>
    <row r="116" spans="1:32" x14ac:dyDescent="0.3">
      <c r="A116" s="8" t="s">
        <v>253</v>
      </c>
      <c r="B116" s="8" t="s">
        <v>254</v>
      </c>
      <c r="C116" s="8" t="s">
        <v>36</v>
      </c>
      <c r="D116" s="8" t="s">
        <v>62</v>
      </c>
      <c r="E116" s="9">
        <v>44594</v>
      </c>
      <c r="F116" s="8" t="s">
        <v>14</v>
      </c>
      <c r="G116" s="8">
        <v>4713</v>
      </c>
      <c r="H116" s="8">
        <v>8232</v>
      </c>
      <c r="I116" s="8">
        <v>2.87</v>
      </c>
      <c r="J116" s="8">
        <v>98</v>
      </c>
      <c r="L116" s="10">
        <f t="shared" ca="1" si="4"/>
        <v>1254</v>
      </c>
      <c r="M116" s="10" t="str" cm="1">
        <f t="array" ref="M116">_xlfn.IFS(I116&gt;=3.5,"Excellent",I116&gt;=3,"Good",I116&gt;=2,"Average",I116&lt;2,"Poor")</f>
        <v>Average</v>
      </c>
      <c r="N116" s="10" t="str">
        <f>VLOOKUP(D116,Table2[],2,FALSE)</f>
        <v>Dr. Sinha</v>
      </c>
      <c r="O116" s="10" t="str">
        <f t="shared" si="5"/>
        <v>True</v>
      </c>
      <c r="P116" s="10"/>
      <c r="Q116" s="10">
        <f t="shared" si="6"/>
        <v>2022</v>
      </c>
      <c r="R116" s="10"/>
      <c r="S116" s="10"/>
      <c r="T116" s="10"/>
      <c r="U116" s="10"/>
      <c r="V116" s="10"/>
      <c r="W116" s="10" t="str">
        <f t="shared" ca="1" si="7"/>
        <v/>
      </c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1:32" x14ac:dyDescent="0.3">
      <c r="A117" s="8" t="s">
        <v>255</v>
      </c>
      <c r="B117" s="8" t="s">
        <v>256</v>
      </c>
      <c r="C117" s="8" t="s">
        <v>12</v>
      </c>
      <c r="D117" s="8" t="s">
        <v>18</v>
      </c>
      <c r="E117" s="9">
        <v>44596</v>
      </c>
      <c r="F117" s="8" t="s">
        <v>14</v>
      </c>
      <c r="G117" s="8">
        <v>9304</v>
      </c>
      <c r="H117" s="8">
        <v>1312</v>
      </c>
      <c r="I117" s="8">
        <v>2.62</v>
      </c>
      <c r="J117" s="8">
        <v>102</v>
      </c>
      <c r="L117" s="10">
        <f t="shared" ca="1" si="4"/>
        <v>1252</v>
      </c>
      <c r="M117" s="10" t="str" cm="1">
        <f t="array" ref="M117">_xlfn.IFS(I117&gt;=3.5,"Excellent",I117&gt;=3,"Good",I117&gt;=2,"Average",I117&lt;2,"Poor")</f>
        <v>Average</v>
      </c>
      <c r="N117" s="10" t="str">
        <f>VLOOKUP(D117,Table2[],2,FALSE)</f>
        <v>Dr. Roy</v>
      </c>
      <c r="O117" s="10" t="str">
        <f t="shared" si="5"/>
        <v/>
      </c>
      <c r="P117" s="10"/>
      <c r="Q117" s="10">
        <f t="shared" si="6"/>
        <v>2022</v>
      </c>
      <c r="R117" s="10"/>
      <c r="S117" s="10"/>
      <c r="T117" s="10"/>
      <c r="U117" s="10"/>
      <c r="V117" s="10"/>
      <c r="W117" s="10" t="str">
        <f t="shared" ca="1" si="7"/>
        <v/>
      </c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32" x14ac:dyDescent="0.3">
      <c r="A118" s="8" t="s">
        <v>257</v>
      </c>
      <c r="B118" s="8" t="s">
        <v>258</v>
      </c>
      <c r="C118" s="8" t="s">
        <v>22</v>
      </c>
      <c r="D118" s="8" t="s">
        <v>18</v>
      </c>
      <c r="E118" s="9">
        <v>45369</v>
      </c>
      <c r="F118" s="8" t="s">
        <v>14</v>
      </c>
      <c r="G118" s="8">
        <v>2599</v>
      </c>
      <c r="H118" s="8">
        <v>6425</v>
      </c>
      <c r="I118" s="8">
        <v>3.62</v>
      </c>
      <c r="J118" s="8">
        <v>5</v>
      </c>
      <c r="L118" s="10">
        <f t="shared" ca="1" si="4"/>
        <v>479</v>
      </c>
      <c r="M118" s="10" t="str" cm="1">
        <f t="array" ref="M118">_xlfn.IFS(I118&gt;=3.5,"Excellent",I118&gt;=3,"Good",I118&gt;=2,"Average",I118&lt;2,"Poor")</f>
        <v>Excellent</v>
      </c>
      <c r="N118" s="10" t="str">
        <f>VLOOKUP(D118,Table2[],2,FALSE)</f>
        <v>Dr. Roy</v>
      </c>
      <c r="O118" s="10" t="str">
        <f t="shared" si="5"/>
        <v>True</v>
      </c>
      <c r="P118" s="10"/>
      <c r="Q118" s="10">
        <f t="shared" si="6"/>
        <v>2024</v>
      </c>
      <c r="R118" s="10"/>
      <c r="S118" s="10"/>
      <c r="T118" s="10"/>
      <c r="U118" s="10"/>
      <c r="V118" s="10"/>
      <c r="W118" s="10" t="str">
        <f t="shared" ca="1" si="7"/>
        <v/>
      </c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x14ac:dyDescent="0.3">
      <c r="A119" s="8" t="s">
        <v>259</v>
      </c>
      <c r="B119" s="8" t="s">
        <v>260</v>
      </c>
      <c r="C119" s="8" t="s">
        <v>17</v>
      </c>
      <c r="D119" s="8" t="s">
        <v>62</v>
      </c>
      <c r="E119" s="9">
        <v>45202</v>
      </c>
      <c r="F119" s="8" t="s">
        <v>14</v>
      </c>
      <c r="G119" s="8">
        <v>12572</v>
      </c>
      <c r="H119" s="8">
        <v>8587</v>
      </c>
      <c r="I119" s="8">
        <v>3.67</v>
      </c>
      <c r="J119" s="8">
        <v>14</v>
      </c>
      <c r="L119" s="10">
        <f t="shared" ca="1" si="4"/>
        <v>646</v>
      </c>
      <c r="M119" s="10" t="str" cm="1">
        <f t="array" ref="M119">_xlfn.IFS(I119&gt;=3.5,"Excellent",I119&gt;=3,"Good",I119&gt;=2,"Average",I119&lt;2,"Poor")</f>
        <v>Excellent</v>
      </c>
      <c r="N119" s="10" t="str">
        <f>VLOOKUP(D119,Table2[],2,FALSE)</f>
        <v>Dr. Sinha</v>
      </c>
      <c r="O119" s="10" t="str">
        <f t="shared" si="5"/>
        <v>True</v>
      </c>
      <c r="P119" s="10"/>
      <c r="Q119" s="10">
        <f t="shared" si="6"/>
        <v>2023</v>
      </c>
      <c r="R119" s="10"/>
      <c r="S119" s="10"/>
      <c r="T119" s="10"/>
      <c r="U119" s="10"/>
      <c r="V119" s="10"/>
      <c r="W119" s="10" t="str">
        <f t="shared" ca="1" si="7"/>
        <v/>
      </c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1:32" x14ac:dyDescent="0.3">
      <c r="A120" s="8" t="s">
        <v>261</v>
      </c>
      <c r="B120" s="8" t="s">
        <v>262</v>
      </c>
      <c r="C120" s="8" t="s">
        <v>22</v>
      </c>
      <c r="D120" s="8" t="s">
        <v>13</v>
      </c>
      <c r="E120" s="9">
        <v>45350</v>
      </c>
      <c r="F120" s="8" t="s">
        <v>14</v>
      </c>
      <c r="G120" s="8">
        <v>10736</v>
      </c>
      <c r="H120" s="8">
        <v>6508</v>
      </c>
      <c r="I120" s="8">
        <v>2.48</v>
      </c>
      <c r="J120" s="8">
        <v>21</v>
      </c>
      <c r="L120" s="10">
        <f t="shared" ca="1" si="4"/>
        <v>498</v>
      </c>
      <c r="M120" s="10" t="str" cm="1">
        <f t="array" ref="M120">_xlfn.IFS(I120&gt;=3.5,"Excellent",I120&gt;=3,"Good",I120&gt;=2,"Average",I120&lt;2,"Poor")</f>
        <v>Average</v>
      </c>
      <c r="N120" s="10" t="str">
        <f>VLOOKUP(D120,Table2[],2,FALSE)</f>
        <v xml:space="preserve"> Dr. Mehta</v>
      </c>
      <c r="O120" s="10" t="str">
        <f t="shared" si="5"/>
        <v>True</v>
      </c>
      <c r="P120" s="10"/>
      <c r="Q120" s="10">
        <f t="shared" si="6"/>
        <v>2024</v>
      </c>
      <c r="R120" s="10"/>
      <c r="S120" s="10"/>
      <c r="T120" s="10"/>
      <c r="U120" s="10"/>
      <c r="V120" s="10"/>
      <c r="W120" s="10" t="str">
        <f t="shared" ca="1" si="7"/>
        <v/>
      </c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x14ac:dyDescent="0.3">
      <c r="A121" s="8" t="s">
        <v>263</v>
      </c>
      <c r="B121" s="8" t="s">
        <v>264</v>
      </c>
      <c r="C121" s="8" t="s">
        <v>54</v>
      </c>
      <c r="D121" s="8" t="s">
        <v>31</v>
      </c>
      <c r="E121" s="9">
        <v>44609</v>
      </c>
      <c r="F121" s="8" t="s">
        <v>14</v>
      </c>
      <c r="G121" s="8">
        <v>11349</v>
      </c>
      <c r="H121" s="8">
        <v>8642</v>
      </c>
      <c r="I121" s="8">
        <v>3.5</v>
      </c>
      <c r="J121" s="8">
        <v>112</v>
      </c>
      <c r="L121" s="10">
        <f t="shared" ca="1" si="4"/>
        <v>1239</v>
      </c>
      <c r="M121" s="10" t="str" cm="1">
        <f t="array" ref="M121">_xlfn.IFS(I121&gt;=3.5,"Excellent",I121&gt;=3,"Good",I121&gt;=2,"Average",I121&lt;2,"Poor")</f>
        <v>Excellent</v>
      </c>
      <c r="N121" s="10" t="str">
        <f>VLOOKUP(D121,Table2[],2,FALSE)</f>
        <v>Dr. Sharma</v>
      </c>
      <c r="O121" s="10" t="str">
        <f t="shared" si="5"/>
        <v>True</v>
      </c>
      <c r="P121" s="10"/>
      <c r="Q121" s="10">
        <f t="shared" si="6"/>
        <v>2022</v>
      </c>
      <c r="R121" s="10"/>
      <c r="S121" s="10"/>
      <c r="T121" s="10"/>
      <c r="U121" s="10"/>
      <c r="V121" s="10"/>
      <c r="W121" s="10" t="str">
        <f t="shared" ca="1" si="7"/>
        <v/>
      </c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32" x14ac:dyDescent="0.3">
      <c r="A122" s="8" t="s">
        <v>265</v>
      </c>
      <c r="B122" s="8" t="s">
        <v>266</v>
      </c>
      <c r="C122" s="8" t="s">
        <v>25</v>
      </c>
      <c r="D122" s="8" t="s">
        <v>13</v>
      </c>
      <c r="E122" s="9">
        <v>45118</v>
      </c>
      <c r="F122" s="8" t="s">
        <v>14</v>
      </c>
      <c r="G122" s="8">
        <v>2073</v>
      </c>
      <c r="H122" s="8">
        <v>1993</v>
      </c>
      <c r="I122" s="8">
        <v>3.62</v>
      </c>
      <c r="J122" s="8">
        <v>0</v>
      </c>
      <c r="L122" s="10">
        <f t="shared" ca="1" si="4"/>
        <v>730</v>
      </c>
      <c r="M122" s="10" t="str" cm="1">
        <f t="array" ref="M122">_xlfn.IFS(I122&gt;=3.5,"Excellent",I122&gt;=3,"Good",I122&gt;=2,"Average",I122&lt;2,"Poor")</f>
        <v>Excellent</v>
      </c>
      <c r="N122" s="10" t="str">
        <f>VLOOKUP(D122,Table2[],2,FALSE)</f>
        <v xml:space="preserve"> Dr. Mehta</v>
      </c>
      <c r="O122" s="10" t="str">
        <f t="shared" si="5"/>
        <v>True</v>
      </c>
      <c r="P122" s="10"/>
      <c r="Q122" s="10">
        <f t="shared" si="6"/>
        <v>2023</v>
      </c>
      <c r="R122" s="10"/>
      <c r="S122" s="10"/>
      <c r="T122" s="10"/>
      <c r="U122" s="10"/>
      <c r="V122" s="10"/>
      <c r="W122" s="10" t="str">
        <f t="shared" ca="1" si="7"/>
        <v/>
      </c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32" x14ac:dyDescent="0.3">
      <c r="A123" s="8" t="s">
        <v>267</v>
      </c>
      <c r="B123" s="8" t="s">
        <v>268</v>
      </c>
      <c r="C123" s="8" t="s">
        <v>25</v>
      </c>
      <c r="D123" s="8" t="s">
        <v>31</v>
      </c>
      <c r="E123" s="9">
        <v>45236</v>
      </c>
      <c r="F123" s="8" t="s">
        <v>19</v>
      </c>
      <c r="G123" s="8">
        <v>3742</v>
      </c>
      <c r="H123" s="8">
        <v>4389</v>
      </c>
      <c r="I123" s="8">
        <v>2.67</v>
      </c>
      <c r="J123" s="8">
        <v>9</v>
      </c>
      <c r="L123" s="10" t="str">
        <f t="shared" ca="1" si="4"/>
        <v> </v>
      </c>
      <c r="M123" s="10" t="str" cm="1">
        <f t="array" ref="M123">_xlfn.IFS(I123&gt;=3.5,"Excellent",I123&gt;=3,"Good",I123&gt;=2,"Average",I123&lt;2,"Poor")</f>
        <v>Average</v>
      </c>
      <c r="N123" s="10" t="str">
        <f>VLOOKUP(D123,Table2[],2,FALSE)</f>
        <v>Dr. Sharma</v>
      </c>
      <c r="O123" s="10" t="str">
        <f t="shared" si="5"/>
        <v>True</v>
      </c>
      <c r="P123" s="10"/>
      <c r="Q123" s="10">
        <f t="shared" si="6"/>
        <v>2023</v>
      </c>
      <c r="R123" s="10"/>
      <c r="S123" s="10"/>
      <c r="T123" s="10"/>
      <c r="U123" s="10"/>
      <c r="V123" s="10"/>
      <c r="W123" s="10">
        <f t="shared" ca="1" si="7"/>
        <v>612</v>
      </c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32" x14ac:dyDescent="0.3">
      <c r="A124" s="8" t="s">
        <v>269</v>
      </c>
      <c r="B124" s="8" t="s">
        <v>270</v>
      </c>
      <c r="C124" s="8" t="s">
        <v>17</v>
      </c>
      <c r="D124" s="8" t="s">
        <v>18</v>
      </c>
      <c r="E124" s="9">
        <v>45299</v>
      </c>
      <c r="F124" s="8" t="s">
        <v>14</v>
      </c>
      <c r="G124" s="8">
        <v>5954</v>
      </c>
      <c r="H124" s="8">
        <v>8075</v>
      </c>
      <c r="I124" s="8">
        <v>2.82</v>
      </c>
      <c r="J124" s="8">
        <v>57</v>
      </c>
      <c r="L124" s="10">
        <f t="shared" ca="1" si="4"/>
        <v>549</v>
      </c>
      <c r="M124" s="10" t="str" cm="1">
        <f t="array" ref="M124">_xlfn.IFS(I124&gt;=3.5,"Excellent",I124&gt;=3,"Good",I124&gt;=2,"Average",I124&lt;2,"Poor")</f>
        <v>Average</v>
      </c>
      <c r="N124" s="10" t="str">
        <f>VLOOKUP(D124,Table2[],2,FALSE)</f>
        <v>Dr. Roy</v>
      </c>
      <c r="O124" s="10" t="str">
        <f t="shared" si="5"/>
        <v>True</v>
      </c>
      <c r="P124" s="10"/>
      <c r="Q124" s="10">
        <f t="shared" si="6"/>
        <v>2024</v>
      </c>
      <c r="R124" s="10"/>
      <c r="S124" s="10"/>
      <c r="T124" s="10"/>
      <c r="U124" s="10"/>
      <c r="V124" s="10"/>
      <c r="W124" s="10" t="str">
        <f t="shared" ca="1" si="7"/>
        <v/>
      </c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32" x14ac:dyDescent="0.3">
      <c r="A125" s="8" t="s">
        <v>271</v>
      </c>
      <c r="B125" s="8" t="s">
        <v>272</v>
      </c>
      <c r="C125" s="8" t="s">
        <v>17</v>
      </c>
      <c r="D125" s="8" t="s">
        <v>13</v>
      </c>
      <c r="E125" s="9">
        <v>45256</v>
      </c>
      <c r="F125" s="8" t="s">
        <v>19</v>
      </c>
      <c r="G125" s="8">
        <v>5513</v>
      </c>
      <c r="H125" s="8">
        <v>1545</v>
      </c>
      <c r="I125" s="8">
        <v>2.72</v>
      </c>
      <c r="J125" s="8">
        <v>79</v>
      </c>
      <c r="L125" s="10" t="str">
        <f t="shared" ca="1" si="4"/>
        <v> </v>
      </c>
      <c r="M125" s="10" t="str" cm="1">
        <f t="array" ref="M125">_xlfn.IFS(I125&gt;=3.5,"Excellent",I125&gt;=3,"Good",I125&gt;=2,"Average",I125&lt;2,"Poor")</f>
        <v>Average</v>
      </c>
      <c r="N125" s="10" t="str">
        <f>VLOOKUP(D125,Table2[],2,FALSE)</f>
        <v xml:space="preserve"> Dr. Mehta</v>
      </c>
      <c r="O125" s="10" t="str">
        <f t="shared" si="5"/>
        <v/>
      </c>
      <c r="P125" s="10"/>
      <c r="Q125" s="10">
        <f t="shared" si="6"/>
        <v>2023</v>
      </c>
      <c r="R125" s="10"/>
      <c r="S125" s="10"/>
      <c r="T125" s="10"/>
      <c r="U125" s="10"/>
      <c r="V125" s="10"/>
      <c r="W125" s="10">
        <f t="shared" ca="1" si="7"/>
        <v>592</v>
      </c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32" x14ac:dyDescent="0.3">
      <c r="A126" s="8" t="s">
        <v>273</v>
      </c>
      <c r="B126" s="8" t="s">
        <v>274</v>
      </c>
      <c r="C126" s="8" t="s">
        <v>54</v>
      </c>
      <c r="D126" s="8" t="s">
        <v>13</v>
      </c>
      <c r="E126" s="9">
        <v>45364</v>
      </c>
      <c r="F126" s="8" t="s">
        <v>19</v>
      </c>
      <c r="G126" s="8">
        <v>9374</v>
      </c>
      <c r="H126" s="8">
        <v>3980</v>
      </c>
      <c r="I126" s="8">
        <v>3.9</v>
      </c>
      <c r="J126" s="8">
        <v>92</v>
      </c>
      <c r="L126" s="10" t="str">
        <f t="shared" ca="1" si="4"/>
        <v> </v>
      </c>
      <c r="M126" s="10" t="str" cm="1">
        <f t="array" ref="M126">_xlfn.IFS(I126&gt;=3.5,"Excellent",I126&gt;=3,"Good",I126&gt;=2,"Average",I126&lt;2,"Poor")</f>
        <v>Excellent</v>
      </c>
      <c r="N126" s="10" t="str">
        <f>VLOOKUP(D126,Table2[],2,FALSE)</f>
        <v xml:space="preserve"> Dr. Mehta</v>
      </c>
      <c r="O126" s="10" t="str">
        <f t="shared" si="5"/>
        <v/>
      </c>
      <c r="P126" s="10"/>
      <c r="Q126" s="10">
        <f t="shared" si="6"/>
        <v>2024</v>
      </c>
      <c r="R126" s="10"/>
      <c r="S126" s="10"/>
      <c r="T126" s="10"/>
      <c r="U126" s="10"/>
      <c r="V126" s="10"/>
      <c r="W126" s="10">
        <f t="shared" ca="1" si="7"/>
        <v>484</v>
      </c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32" x14ac:dyDescent="0.3">
      <c r="A127" s="8" t="s">
        <v>275</v>
      </c>
      <c r="B127" s="8" t="s">
        <v>276</v>
      </c>
      <c r="C127" s="8" t="s">
        <v>54</v>
      </c>
      <c r="D127" s="8" t="s">
        <v>62</v>
      </c>
      <c r="E127" s="9">
        <v>44825</v>
      </c>
      <c r="F127" s="8" t="s">
        <v>14</v>
      </c>
      <c r="G127" s="8">
        <v>13694</v>
      </c>
      <c r="H127" s="8">
        <v>5031</v>
      </c>
      <c r="I127" s="8">
        <v>2.2400000000000002</v>
      </c>
      <c r="J127" s="8">
        <v>42</v>
      </c>
      <c r="L127" s="10">
        <f t="shared" ca="1" si="4"/>
        <v>1023</v>
      </c>
      <c r="M127" s="10" t="str" cm="1">
        <f t="array" ref="M127">_xlfn.IFS(I127&gt;=3.5,"Excellent",I127&gt;=3,"Good",I127&gt;=2,"Average",I127&lt;2,"Poor")</f>
        <v>Average</v>
      </c>
      <c r="N127" s="10" t="str">
        <f>VLOOKUP(D127,Table2[],2,FALSE)</f>
        <v>Dr. Sinha</v>
      </c>
      <c r="O127" s="10" t="str">
        <f t="shared" si="5"/>
        <v/>
      </c>
      <c r="P127" s="10"/>
      <c r="Q127" s="10">
        <f t="shared" si="6"/>
        <v>2022</v>
      </c>
      <c r="R127" s="10"/>
      <c r="S127" s="10"/>
      <c r="T127" s="10"/>
      <c r="U127" s="10"/>
      <c r="V127" s="10"/>
      <c r="W127" s="10" t="str">
        <f t="shared" ca="1" si="7"/>
        <v/>
      </c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32" x14ac:dyDescent="0.3">
      <c r="A128" s="8" t="s">
        <v>277</v>
      </c>
      <c r="B128" s="8" t="s">
        <v>278</v>
      </c>
      <c r="C128" s="8" t="s">
        <v>28</v>
      </c>
      <c r="D128" s="8" t="s">
        <v>62</v>
      </c>
      <c r="E128" s="9">
        <v>45271</v>
      </c>
      <c r="F128" s="8" t="s">
        <v>19</v>
      </c>
      <c r="G128" s="8">
        <v>7401</v>
      </c>
      <c r="H128" s="8">
        <v>5862</v>
      </c>
      <c r="I128" s="8">
        <v>3.24</v>
      </c>
      <c r="J128" s="8">
        <v>1</v>
      </c>
      <c r="L128" s="10" t="str">
        <f t="shared" ca="1" si="4"/>
        <v> </v>
      </c>
      <c r="M128" s="10" t="str" cm="1">
        <f t="array" ref="M128">_xlfn.IFS(I128&gt;=3.5,"Excellent",I128&gt;=3,"Good",I128&gt;=2,"Average",I128&lt;2,"Poor")</f>
        <v>Good</v>
      </c>
      <c r="N128" s="10" t="str">
        <f>VLOOKUP(D128,Table2[],2,FALSE)</f>
        <v>Dr. Sinha</v>
      </c>
      <c r="O128" s="10" t="str">
        <f t="shared" si="5"/>
        <v>True</v>
      </c>
      <c r="P128" s="10"/>
      <c r="Q128" s="10">
        <f t="shared" si="6"/>
        <v>2023</v>
      </c>
      <c r="R128" s="10"/>
      <c r="S128" s="10"/>
      <c r="T128" s="10"/>
      <c r="U128" s="10"/>
      <c r="V128" s="10"/>
      <c r="W128" s="10">
        <f t="shared" ca="1" si="7"/>
        <v>577</v>
      </c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x14ac:dyDescent="0.3">
      <c r="A129" s="8" t="s">
        <v>279</v>
      </c>
      <c r="B129" s="8" t="s">
        <v>280</v>
      </c>
      <c r="C129" s="8" t="s">
        <v>28</v>
      </c>
      <c r="D129" s="8" t="s">
        <v>31</v>
      </c>
      <c r="E129" s="9">
        <v>45379</v>
      </c>
      <c r="F129" s="8" t="s">
        <v>14</v>
      </c>
      <c r="G129" s="8">
        <v>10718</v>
      </c>
      <c r="H129" s="8">
        <v>5162</v>
      </c>
      <c r="I129" s="8">
        <v>3.21</v>
      </c>
      <c r="J129" s="8">
        <v>32</v>
      </c>
      <c r="L129" s="10">
        <f t="shared" ca="1" si="4"/>
        <v>469</v>
      </c>
      <c r="M129" s="10" t="str" cm="1">
        <f t="array" ref="M129">_xlfn.IFS(I129&gt;=3.5,"Excellent",I129&gt;=3,"Good",I129&gt;=2,"Average",I129&lt;2,"Poor")</f>
        <v>Good</v>
      </c>
      <c r="N129" s="10" t="str">
        <f>VLOOKUP(D129,Table2[],2,FALSE)</f>
        <v>Dr. Sharma</v>
      </c>
      <c r="O129" s="10" t="str">
        <f t="shared" si="5"/>
        <v/>
      </c>
      <c r="P129" s="10"/>
      <c r="Q129" s="10">
        <f t="shared" si="6"/>
        <v>2024</v>
      </c>
      <c r="R129" s="10"/>
      <c r="S129" s="10"/>
      <c r="T129" s="10"/>
      <c r="U129" s="10"/>
      <c r="V129" s="10"/>
      <c r="W129" s="10" t="str">
        <f t="shared" ca="1" si="7"/>
        <v/>
      </c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x14ac:dyDescent="0.3">
      <c r="A130" s="8" t="s">
        <v>281</v>
      </c>
      <c r="B130" s="8" t="s">
        <v>282</v>
      </c>
      <c r="C130" s="8" t="s">
        <v>36</v>
      </c>
      <c r="D130" s="8" t="s">
        <v>31</v>
      </c>
      <c r="E130" s="9">
        <v>44619</v>
      </c>
      <c r="F130" s="8" t="s">
        <v>14</v>
      </c>
      <c r="G130" s="8">
        <v>8809</v>
      </c>
      <c r="H130" s="8">
        <v>7719</v>
      </c>
      <c r="I130" s="8">
        <v>2.92</v>
      </c>
      <c r="J130" s="8">
        <v>39</v>
      </c>
      <c r="L130" s="10">
        <f t="shared" ca="1" si="4"/>
        <v>1229</v>
      </c>
      <c r="M130" s="10" t="str" cm="1">
        <f t="array" ref="M130">_xlfn.IFS(I130&gt;=3.5,"Excellent",I130&gt;=3,"Good",I130&gt;=2,"Average",I130&lt;2,"Poor")</f>
        <v>Average</v>
      </c>
      <c r="N130" s="10" t="str">
        <f>VLOOKUP(D130,Table2[],2,FALSE)</f>
        <v>Dr. Sharma</v>
      </c>
      <c r="O130" s="10" t="str">
        <f t="shared" si="5"/>
        <v>True</v>
      </c>
      <c r="P130" s="10"/>
      <c r="Q130" s="10">
        <f t="shared" si="6"/>
        <v>2022</v>
      </c>
      <c r="R130" s="10"/>
      <c r="S130" s="10"/>
      <c r="T130" s="10"/>
      <c r="U130" s="10"/>
      <c r="V130" s="10"/>
      <c r="W130" s="10" t="str">
        <f t="shared" ca="1" si="7"/>
        <v/>
      </c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x14ac:dyDescent="0.3">
      <c r="A131" s="8" t="s">
        <v>283</v>
      </c>
      <c r="B131" s="8" t="s">
        <v>284</v>
      </c>
      <c r="C131" s="8" t="s">
        <v>25</v>
      </c>
      <c r="D131" s="8" t="s">
        <v>62</v>
      </c>
      <c r="E131" s="9">
        <v>45037</v>
      </c>
      <c r="F131" s="8" t="s">
        <v>39</v>
      </c>
      <c r="G131" s="8">
        <v>5590</v>
      </c>
      <c r="H131" s="8">
        <v>9943</v>
      </c>
      <c r="I131" s="8">
        <v>2.37</v>
      </c>
      <c r="J131" s="8">
        <v>4</v>
      </c>
      <c r="L131" s="10" t="str">
        <f t="shared" ref="L131:L194" ca="1" si="8">IF(F131="Enrolled",TODAY()-E131," ")</f>
        <v> </v>
      </c>
      <c r="M131" s="10" t="str" cm="1">
        <f t="array" ref="M131">_xlfn.IFS(I131&gt;=3.5,"Excellent",I131&gt;=3,"Good",I131&gt;=2,"Average",I131&lt;2,"Poor")</f>
        <v>Average</v>
      </c>
      <c r="N131" s="10" t="str">
        <f>VLOOKUP(D131,Table2[],2,FALSE)</f>
        <v>Dr. Sinha</v>
      </c>
      <c r="O131" s="10" t="str">
        <f t="shared" ref="O131:O194" si="9">IF(H131&gt;0.5*G131,"True","")</f>
        <v>True</v>
      </c>
      <c r="P131" s="10"/>
      <c r="Q131" s="10">
        <f t="shared" ref="Q131:Q194" si="10">YEAR(E131)</f>
        <v>2023</v>
      </c>
      <c r="R131" s="10"/>
      <c r="S131" s="10"/>
      <c r="T131" s="10"/>
      <c r="U131" s="10"/>
      <c r="V131" s="10"/>
      <c r="W131" s="10" t="str">
        <f t="shared" ref="W131:W194" ca="1" si="11">IF(F131="Completed",TODAY()-E131,"")</f>
        <v/>
      </c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x14ac:dyDescent="0.3">
      <c r="A132" s="8" t="s">
        <v>285</v>
      </c>
      <c r="B132" s="8" t="s">
        <v>286</v>
      </c>
      <c r="C132" s="8" t="s">
        <v>36</v>
      </c>
      <c r="D132" s="8" t="s">
        <v>31</v>
      </c>
      <c r="E132" s="9">
        <v>44714</v>
      </c>
      <c r="F132" s="8" t="s">
        <v>19</v>
      </c>
      <c r="G132" s="8">
        <v>4728</v>
      </c>
      <c r="H132" s="8">
        <v>2909</v>
      </c>
      <c r="I132" s="8">
        <v>3.64</v>
      </c>
      <c r="J132" s="8">
        <v>39</v>
      </c>
      <c r="L132" s="10" t="str">
        <f t="shared" ca="1" si="8"/>
        <v> </v>
      </c>
      <c r="M132" s="10" t="str" cm="1">
        <f t="array" ref="M132">_xlfn.IFS(I132&gt;=3.5,"Excellent",I132&gt;=3,"Good",I132&gt;=2,"Average",I132&lt;2,"Poor")</f>
        <v>Excellent</v>
      </c>
      <c r="N132" s="10" t="str">
        <f>VLOOKUP(D132,Table2[],2,FALSE)</f>
        <v>Dr. Sharma</v>
      </c>
      <c r="O132" s="10" t="str">
        <f t="shared" si="9"/>
        <v>True</v>
      </c>
      <c r="P132" s="10"/>
      <c r="Q132" s="10">
        <f t="shared" si="10"/>
        <v>2022</v>
      </c>
      <c r="R132" s="10"/>
      <c r="S132" s="10"/>
      <c r="T132" s="10"/>
      <c r="U132" s="10"/>
      <c r="V132" s="10"/>
      <c r="W132" s="10">
        <f t="shared" ca="1" si="11"/>
        <v>1134</v>
      </c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x14ac:dyDescent="0.3">
      <c r="A133" s="8" t="s">
        <v>287</v>
      </c>
      <c r="B133" s="8" t="s">
        <v>288</v>
      </c>
      <c r="C133" s="8" t="s">
        <v>28</v>
      </c>
      <c r="D133" s="8" t="s">
        <v>31</v>
      </c>
      <c r="E133" s="9">
        <v>44689</v>
      </c>
      <c r="F133" s="8" t="s">
        <v>19</v>
      </c>
      <c r="G133" s="8">
        <v>9469</v>
      </c>
      <c r="H133" s="8">
        <v>6841</v>
      </c>
      <c r="I133" s="8">
        <v>2.94</v>
      </c>
      <c r="J133" s="8">
        <v>53</v>
      </c>
      <c r="L133" s="10" t="str">
        <f t="shared" ca="1" si="8"/>
        <v> </v>
      </c>
      <c r="M133" s="10" t="str" cm="1">
        <f t="array" ref="M133">_xlfn.IFS(I133&gt;=3.5,"Excellent",I133&gt;=3,"Good",I133&gt;=2,"Average",I133&lt;2,"Poor")</f>
        <v>Average</v>
      </c>
      <c r="N133" s="10" t="str">
        <f>VLOOKUP(D133,Table2[],2,FALSE)</f>
        <v>Dr. Sharma</v>
      </c>
      <c r="O133" s="10" t="str">
        <f t="shared" si="9"/>
        <v>True</v>
      </c>
      <c r="P133" s="10"/>
      <c r="Q133" s="10">
        <f t="shared" si="10"/>
        <v>2022</v>
      </c>
      <c r="R133" s="10"/>
      <c r="S133" s="10"/>
      <c r="T133" s="10"/>
      <c r="U133" s="10"/>
      <c r="V133" s="10"/>
      <c r="W133" s="10">
        <f t="shared" ca="1" si="11"/>
        <v>1159</v>
      </c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x14ac:dyDescent="0.3">
      <c r="A134" s="8" t="s">
        <v>289</v>
      </c>
      <c r="B134" s="8" t="s">
        <v>290</v>
      </c>
      <c r="C134" s="8" t="s">
        <v>57</v>
      </c>
      <c r="D134" s="8" t="s">
        <v>62</v>
      </c>
      <c r="E134" s="9">
        <v>44773</v>
      </c>
      <c r="F134" s="8" t="s">
        <v>14</v>
      </c>
      <c r="G134" s="8">
        <v>10140</v>
      </c>
      <c r="H134" s="8">
        <v>8620</v>
      </c>
      <c r="I134" s="8">
        <v>3.6</v>
      </c>
      <c r="J134" s="8">
        <v>115</v>
      </c>
      <c r="L134" s="10">
        <f t="shared" ca="1" si="8"/>
        <v>1075</v>
      </c>
      <c r="M134" s="10" t="str" cm="1">
        <f t="array" ref="M134">_xlfn.IFS(I134&gt;=3.5,"Excellent",I134&gt;=3,"Good",I134&gt;=2,"Average",I134&lt;2,"Poor")</f>
        <v>Excellent</v>
      </c>
      <c r="N134" s="10" t="str">
        <f>VLOOKUP(D134,Table2[],2,FALSE)</f>
        <v>Dr. Sinha</v>
      </c>
      <c r="O134" s="10" t="str">
        <f t="shared" si="9"/>
        <v>True</v>
      </c>
      <c r="P134" s="10"/>
      <c r="Q134" s="10">
        <f t="shared" si="10"/>
        <v>2022</v>
      </c>
      <c r="R134" s="10"/>
      <c r="S134" s="10"/>
      <c r="T134" s="10"/>
      <c r="U134" s="10"/>
      <c r="V134" s="10"/>
      <c r="W134" s="10" t="str">
        <f t="shared" ca="1" si="11"/>
        <v/>
      </c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1:32" x14ac:dyDescent="0.3">
      <c r="A135" s="8" t="s">
        <v>291</v>
      </c>
      <c r="B135" s="8" t="s">
        <v>292</v>
      </c>
      <c r="C135" s="8" t="s">
        <v>36</v>
      </c>
      <c r="D135" s="8" t="s">
        <v>31</v>
      </c>
      <c r="E135" s="9">
        <v>45307</v>
      </c>
      <c r="F135" s="8" t="s">
        <v>14</v>
      </c>
      <c r="G135" s="8">
        <v>9766</v>
      </c>
      <c r="H135" s="8">
        <v>5059</v>
      </c>
      <c r="I135" s="8">
        <v>3.41</v>
      </c>
      <c r="J135" s="8">
        <v>56</v>
      </c>
      <c r="L135" s="10">
        <f t="shared" ca="1" si="8"/>
        <v>541</v>
      </c>
      <c r="M135" s="10" t="str" cm="1">
        <f t="array" ref="M135">_xlfn.IFS(I135&gt;=3.5,"Excellent",I135&gt;=3,"Good",I135&gt;=2,"Average",I135&lt;2,"Poor")</f>
        <v>Good</v>
      </c>
      <c r="N135" s="10" t="str">
        <f>VLOOKUP(D135,Table2[],2,FALSE)</f>
        <v>Dr. Sharma</v>
      </c>
      <c r="O135" s="10" t="str">
        <f t="shared" si="9"/>
        <v>True</v>
      </c>
      <c r="P135" s="10"/>
      <c r="Q135" s="10">
        <f t="shared" si="10"/>
        <v>2024</v>
      </c>
      <c r="R135" s="10"/>
      <c r="S135" s="10"/>
      <c r="T135" s="10"/>
      <c r="U135" s="10"/>
      <c r="V135" s="10"/>
      <c r="W135" s="10" t="str">
        <f t="shared" ca="1" si="11"/>
        <v/>
      </c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x14ac:dyDescent="0.3">
      <c r="A136" s="8" t="s">
        <v>293</v>
      </c>
      <c r="B136" s="8" t="s">
        <v>294</v>
      </c>
      <c r="C136" s="8" t="s">
        <v>22</v>
      </c>
      <c r="D136" s="8" t="s">
        <v>31</v>
      </c>
      <c r="E136" s="9">
        <v>45259</v>
      </c>
      <c r="F136" s="8" t="s">
        <v>19</v>
      </c>
      <c r="G136" s="8">
        <v>3860</v>
      </c>
      <c r="H136" s="8">
        <v>8811</v>
      </c>
      <c r="I136" s="8">
        <v>3.15</v>
      </c>
      <c r="J136" s="8">
        <v>103</v>
      </c>
      <c r="L136" s="10" t="str">
        <f t="shared" ca="1" si="8"/>
        <v> </v>
      </c>
      <c r="M136" s="10" t="str" cm="1">
        <f t="array" ref="M136">_xlfn.IFS(I136&gt;=3.5,"Excellent",I136&gt;=3,"Good",I136&gt;=2,"Average",I136&lt;2,"Poor")</f>
        <v>Good</v>
      </c>
      <c r="N136" s="10" t="str">
        <f>VLOOKUP(D136,Table2[],2,FALSE)</f>
        <v>Dr. Sharma</v>
      </c>
      <c r="O136" s="10" t="str">
        <f t="shared" si="9"/>
        <v>True</v>
      </c>
      <c r="P136" s="10"/>
      <c r="Q136" s="10">
        <f t="shared" si="10"/>
        <v>2023</v>
      </c>
      <c r="R136" s="10"/>
      <c r="S136" s="10"/>
      <c r="T136" s="10"/>
      <c r="U136" s="10"/>
      <c r="V136" s="10"/>
      <c r="W136" s="10">
        <f t="shared" ca="1" si="11"/>
        <v>589</v>
      </c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1:32" x14ac:dyDescent="0.3">
      <c r="A137" s="8" t="s">
        <v>295</v>
      </c>
      <c r="B137" s="8" t="s">
        <v>296</v>
      </c>
      <c r="C137" s="8" t="s">
        <v>17</v>
      </c>
      <c r="D137" s="8" t="s">
        <v>13</v>
      </c>
      <c r="E137" s="9">
        <v>45109</v>
      </c>
      <c r="F137" s="8" t="s">
        <v>19</v>
      </c>
      <c r="G137" s="8">
        <v>7810</v>
      </c>
      <c r="H137" s="8">
        <v>857</v>
      </c>
      <c r="I137" s="8">
        <v>3.97</v>
      </c>
      <c r="J137" s="8">
        <v>63</v>
      </c>
      <c r="L137" s="10" t="str">
        <f t="shared" ca="1" si="8"/>
        <v> </v>
      </c>
      <c r="M137" s="10" t="str" cm="1">
        <f t="array" ref="M137">_xlfn.IFS(I137&gt;=3.5,"Excellent",I137&gt;=3,"Good",I137&gt;=2,"Average",I137&lt;2,"Poor")</f>
        <v>Excellent</v>
      </c>
      <c r="N137" s="10" t="str">
        <f>VLOOKUP(D137,Table2[],2,FALSE)</f>
        <v xml:space="preserve"> Dr. Mehta</v>
      </c>
      <c r="O137" s="10" t="str">
        <f t="shared" si="9"/>
        <v/>
      </c>
      <c r="P137" s="10"/>
      <c r="Q137" s="10">
        <f t="shared" si="10"/>
        <v>2023</v>
      </c>
      <c r="R137" s="10"/>
      <c r="S137" s="10"/>
      <c r="T137" s="10"/>
      <c r="U137" s="10"/>
      <c r="V137" s="10"/>
      <c r="W137" s="10">
        <f t="shared" ca="1" si="11"/>
        <v>739</v>
      </c>
      <c r="X137" s="10"/>
      <c r="Y137" s="10"/>
      <c r="Z137" s="10"/>
      <c r="AA137" s="10"/>
      <c r="AB137" s="10"/>
      <c r="AC137" s="10"/>
      <c r="AD137" s="10"/>
      <c r="AE137" s="10"/>
      <c r="AF137" s="10"/>
    </row>
    <row r="138" spans="1:32" x14ac:dyDescent="0.3">
      <c r="A138" s="8" t="s">
        <v>297</v>
      </c>
      <c r="B138" s="8" t="s">
        <v>298</v>
      </c>
      <c r="C138" s="8" t="s">
        <v>28</v>
      </c>
      <c r="D138" s="8" t="s">
        <v>31</v>
      </c>
      <c r="E138" s="9">
        <v>45364</v>
      </c>
      <c r="F138" s="8" t="s">
        <v>39</v>
      </c>
      <c r="G138" s="8">
        <v>2993</v>
      </c>
      <c r="H138" s="8">
        <v>1240</v>
      </c>
      <c r="I138" s="8">
        <v>3.79</v>
      </c>
      <c r="J138" s="8">
        <v>111</v>
      </c>
      <c r="L138" s="10" t="str">
        <f t="shared" ca="1" si="8"/>
        <v> </v>
      </c>
      <c r="M138" s="10" t="str" cm="1">
        <f t="array" ref="M138">_xlfn.IFS(I138&gt;=3.5,"Excellent",I138&gt;=3,"Good",I138&gt;=2,"Average",I138&lt;2,"Poor")</f>
        <v>Excellent</v>
      </c>
      <c r="N138" s="10" t="str">
        <f>VLOOKUP(D138,Table2[],2,FALSE)</f>
        <v>Dr. Sharma</v>
      </c>
      <c r="O138" s="10" t="str">
        <f t="shared" si="9"/>
        <v/>
      </c>
      <c r="P138" s="10"/>
      <c r="Q138" s="10">
        <f t="shared" si="10"/>
        <v>2024</v>
      </c>
      <c r="R138" s="10"/>
      <c r="S138" s="10"/>
      <c r="T138" s="10"/>
      <c r="U138" s="10"/>
      <c r="V138" s="10"/>
      <c r="W138" s="10" t="str">
        <f t="shared" ca="1" si="11"/>
        <v/>
      </c>
      <c r="X138" s="10"/>
      <c r="Y138" s="10"/>
      <c r="Z138" s="10"/>
      <c r="AA138" s="10"/>
      <c r="AB138" s="10"/>
      <c r="AC138" s="10"/>
      <c r="AD138" s="10"/>
      <c r="AE138" s="10"/>
      <c r="AF138" s="10"/>
    </row>
    <row r="139" spans="1:32" x14ac:dyDescent="0.3">
      <c r="A139" s="8" t="s">
        <v>299</v>
      </c>
      <c r="B139" s="8" t="s">
        <v>300</v>
      </c>
      <c r="C139" s="8" t="s">
        <v>28</v>
      </c>
      <c r="D139" s="8" t="s">
        <v>18</v>
      </c>
      <c r="E139" s="9">
        <v>44745</v>
      </c>
      <c r="F139" s="8" t="s">
        <v>14</v>
      </c>
      <c r="G139" s="8">
        <v>2004</v>
      </c>
      <c r="H139" s="8">
        <v>965</v>
      </c>
      <c r="I139" s="8">
        <v>3.84</v>
      </c>
      <c r="J139" s="8">
        <v>87</v>
      </c>
      <c r="L139" s="10">
        <f t="shared" ca="1" si="8"/>
        <v>1103</v>
      </c>
      <c r="M139" s="10" t="str" cm="1">
        <f t="array" ref="M139">_xlfn.IFS(I139&gt;=3.5,"Excellent",I139&gt;=3,"Good",I139&gt;=2,"Average",I139&lt;2,"Poor")</f>
        <v>Excellent</v>
      </c>
      <c r="N139" s="10" t="str">
        <f>VLOOKUP(D139,Table2[],2,FALSE)</f>
        <v>Dr. Roy</v>
      </c>
      <c r="O139" s="10" t="str">
        <f t="shared" si="9"/>
        <v/>
      </c>
      <c r="P139" s="10"/>
      <c r="Q139" s="10">
        <f t="shared" si="10"/>
        <v>2022</v>
      </c>
      <c r="R139" s="10"/>
      <c r="S139" s="10"/>
      <c r="T139" s="10"/>
      <c r="U139" s="10"/>
      <c r="V139" s="10"/>
      <c r="W139" s="10" t="str">
        <f t="shared" ca="1" si="11"/>
        <v/>
      </c>
      <c r="X139" s="10"/>
      <c r="Y139" s="10"/>
      <c r="Z139" s="10"/>
      <c r="AA139" s="10"/>
      <c r="AB139" s="10"/>
      <c r="AC139" s="10"/>
      <c r="AD139" s="10"/>
      <c r="AE139" s="10"/>
      <c r="AF139" s="10"/>
    </row>
    <row r="140" spans="1:32" x14ac:dyDescent="0.3">
      <c r="A140" s="8" t="s">
        <v>301</v>
      </c>
      <c r="B140" s="8" t="s">
        <v>302</v>
      </c>
      <c r="C140" s="8" t="s">
        <v>57</v>
      </c>
      <c r="D140" s="8" t="s">
        <v>13</v>
      </c>
      <c r="E140" s="9">
        <v>44756</v>
      </c>
      <c r="F140" s="8" t="s">
        <v>39</v>
      </c>
      <c r="G140" s="8">
        <v>8745</v>
      </c>
      <c r="H140" s="8">
        <v>7279</v>
      </c>
      <c r="I140" s="8">
        <v>2.97</v>
      </c>
      <c r="J140" s="8">
        <v>31</v>
      </c>
      <c r="L140" s="10" t="str">
        <f t="shared" ca="1" si="8"/>
        <v> </v>
      </c>
      <c r="M140" s="10" t="str" cm="1">
        <f t="array" ref="M140">_xlfn.IFS(I140&gt;=3.5,"Excellent",I140&gt;=3,"Good",I140&gt;=2,"Average",I140&lt;2,"Poor")</f>
        <v>Average</v>
      </c>
      <c r="N140" s="10" t="str">
        <f>VLOOKUP(D140,Table2[],2,FALSE)</f>
        <v xml:space="preserve"> Dr. Mehta</v>
      </c>
      <c r="O140" s="10" t="str">
        <f t="shared" si="9"/>
        <v>True</v>
      </c>
      <c r="P140" s="10"/>
      <c r="Q140" s="10">
        <f t="shared" si="10"/>
        <v>2022</v>
      </c>
      <c r="R140" s="10"/>
      <c r="S140" s="10"/>
      <c r="T140" s="10"/>
      <c r="U140" s="10"/>
      <c r="V140" s="10"/>
      <c r="W140" s="10" t="str">
        <f t="shared" ca="1" si="11"/>
        <v/>
      </c>
      <c r="X140" s="10"/>
      <c r="Y140" s="10"/>
      <c r="Z140" s="10"/>
      <c r="AA140" s="10"/>
      <c r="AB140" s="10"/>
      <c r="AC140" s="10"/>
      <c r="AD140" s="10"/>
      <c r="AE140" s="10"/>
      <c r="AF140" s="10"/>
    </row>
    <row r="141" spans="1:32" x14ac:dyDescent="0.3">
      <c r="A141" s="8" t="s">
        <v>303</v>
      </c>
      <c r="B141" s="8" t="s">
        <v>304</v>
      </c>
      <c r="C141" s="8" t="s">
        <v>36</v>
      </c>
      <c r="D141" s="8" t="s">
        <v>18</v>
      </c>
      <c r="E141" s="9">
        <v>44631</v>
      </c>
      <c r="F141" s="8" t="s">
        <v>14</v>
      </c>
      <c r="G141" s="8">
        <v>13687</v>
      </c>
      <c r="H141" s="8">
        <v>366</v>
      </c>
      <c r="I141" s="8">
        <v>3.07</v>
      </c>
      <c r="J141" s="8">
        <v>39</v>
      </c>
      <c r="L141" s="10">
        <f t="shared" ca="1" si="8"/>
        <v>1217</v>
      </c>
      <c r="M141" s="10" t="str" cm="1">
        <f t="array" ref="M141">_xlfn.IFS(I141&gt;=3.5,"Excellent",I141&gt;=3,"Good",I141&gt;=2,"Average",I141&lt;2,"Poor")</f>
        <v>Good</v>
      </c>
      <c r="N141" s="10" t="str">
        <f>VLOOKUP(D141,Table2[],2,FALSE)</f>
        <v>Dr. Roy</v>
      </c>
      <c r="O141" s="10" t="str">
        <f t="shared" si="9"/>
        <v/>
      </c>
      <c r="P141" s="10"/>
      <c r="Q141" s="10">
        <f t="shared" si="10"/>
        <v>2022</v>
      </c>
      <c r="R141" s="10"/>
      <c r="S141" s="10"/>
      <c r="T141" s="10"/>
      <c r="U141" s="10"/>
      <c r="V141" s="10"/>
      <c r="W141" s="10" t="str">
        <f t="shared" ca="1" si="11"/>
        <v/>
      </c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1:32" x14ac:dyDescent="0.3">
      <c r="A142" s="8" t="s">
        <v>305</v>
      </c>
      <c r="B142" s="8" t="s">
        <v>306</v>
      </c>
      <c r="C142" s="8" t="s">
        <v>54</v>
      </c>
      <c r="D142" s="8" t="s">
        <v>13</v>
      </c>
      <c r="E142" s="9">
        <v>44766</v>
      </c>
      <c r="F142" s="8" t="s">
        <v>14</v>
      </c>
      <c r="G142" s="8">
        <v>14018</v>
      </c>
      <c r="H142" s="8">
        <v>463</v>
      </c>
      <c r="I142" s="8">
        <v>2.0699999999999998</v>
      </c>
      <c r="J142" s="8">
        <v>33</v>
      </c>
      <c r="L142" s="10">
        <f t="shared" ca="1" si="8"/>
        <v>1082</v>
      </c>
      <c r="M142" s="10" t="str" cm="1">
        <f t="array" ref="M142">_xlfn.IFS(I142&gt;=3.5,"Excellent",I142&gt;=3,"Good",I142&gt;=2,"Average",I142&lt;2,"Poor")</f>
        <v>Average</v>
      </c>
      <c r="N142" s="10" t="str">
        <f>VLOOKUP(D142,Table2[],2,FALSE)</f>
        <v xml:space="preserve"> Dr. Mehta</v>
      </c>
      <c r="O142" s="10" t="str">
        <f t="shared" si="9"/>
        <v/>
      </c>
      <c r="P142" s="10"/>
      <c r="Q142" s="10">
        <f t="shared" si="10"/>
        <v>2022</v>
      </c>
      <c r="R142" s="10"/>
      <c r="S142" s="10"/>
      <c r="T142" s="10"/>
      <c r="U142" s="10"/>
      <c r="V142" s="10"/>
      <c r="W142" s="10" t="str">
        <f t="shared" ca="1" si="11"/>
        <v/>
      </c>
      <c r="X142" s="10"/>
      <c r="Y142" s="10"/>
      <c r="Z142" s="10"/>
      <c r="AA142" s="10"/>
      <c r="AB142" s="10"/>
      <c r="AC142" s="10"/>
      <c r="AD142" s="10"/>
      <c r="AE142" s="10"/>
      <c r="AF142" s="10"/>
    </row>
    <row r="143" spans="1:32" x14ac:dyDescent="0.3">
      <c r="A143" s="8" t="s">
        <v>307</v>
      </c>
      <c r="B143" s="8" t="s">
        <v>308</v>
      </c>
      <c r="C143" s="8" t="s">
        <v>57</v>
      </c>
      <c r="D143" s="8" t="s">
        <v>31</v>
      </c>
      <c r="E143" s="9">
        <v>44841</v>
      </c>
      <c r="F143" s="8" t="s">
        <v>14</v>
      </c>
      <c r="G143" s="8">
        <v>9817</v>
      </c>
      <c r="H143" s="8">
        <v>5564</v>
      </c>
      <c r="I143" s="8">
        <v>2.57</v>
      </c>
      <c r="J143" s="8">
        <v>48</v>
      </c>
      <c r="L143" s="10">
        <f t="shared" ca="1" si="8"/>
        <v>1007</v>
      </c>
      <c r="M143" s="10" t="str" cm="1">
        <f t="array" ref="M143">_xlfn.IFS(I143&gt;=3.5,"Excellent",I143&gt;=3,"Good",I143&gt;=2,"Average",I143&lt;2,"Poor")</f>
        <v>Average</v>
      </c>
      <c r="N143" s="10" t="str">
        <f>VLOOKUP(D143,Table2[],2,FALSE)</f>
        <v>Dr. Sharma</v>
      </c>
      <c r="O143" s="10" t="str">
        <f t="shared" si="9"/>
        <v>True</v>
      </c>
      <c r="P143" s="10"/>
      <c r="Q143" s="10">
        <f t="shared" si="10"/>
        <v>2022</v>
      </c>
      <c r="R143" s="10"/>
      <c r="S143" s="10"/>
      <c r="T143" s="10"/>
      <c r="U143" s="10"/>
      <c r="V143" s="10"/>
      <c r="W143" s="10" t="str">
        <f t="shared" ca="1" si="11"/>
        <v/>
      </c>
      <c r="X143" s="10"/>
      <c r="Y143" s="10"/>
      <c r="Z143" s="10"/>
      <c r="AA143" s="10"/>
      <c r="AB143" s="10"/>
      <c r="AC143" s="10"/>
      <c r="AD143" s="10"/>
      <c r="AE143" s="10"/>
      <c r="AF143" s="10"/>
    </row>
    <row r="144" spans="1:32" x14ac:dyDescent="0.3">
      <c r="A144" s="8" t="s">
        <v>309</v>
      </c>
      <c r="B144" s="8" t="s">
        <v>310</v>
      </c>
      <c r="C144" s="8" t="s">
        <v>28</v>
      </c>
      <c r="D144" s="8" t="s">
        <v>13</v>
      </c>
      <c r="E144" s="9">
        <v>45000</v>
      </c>
      <c r="F144" s="8" t="s">
        <v>19</v>
      </c>
      <c r="G144" s="8">
        <v>13150</v>
      </c>
      <c r="H144" s="8">
        <v>5003</v>
      </c>
      <c r="I144" s="8">
        <v>2.38</v>
      </c>
      <c r="J144" s="8">
        <v>87</v>
      </c>
      <c r="L144" s="10" t="str">
        <f t="shared" ca="1" si="8"/>
        <v> </v>
      </c>
      <c r="M144" s="10" t="str" cm="1">
        <f t="array" ref="M144">_xlfn.IFS(I144&gt;=3.5,"Excellent",I144&gt;=3,"Good",I144&gt;=2,"Average",I144&lt;2,"Poor")</f>
        <v>Average</v>
      </c>
      <c r="N144" s="10" t="str">
        <f>VLOOKUP(D144,Table2[],2,FALSE)</f>
        <v xml:space="preserve"> Dr. Mehta</v>
      </c>
      <c r="O144" s="10" t="str">
        <f t="shared" si="9"/>
        <v/>
      </c>
      <c r="P144" s="10"/>
      <c r="Q144" s="10">
        <f t="shared" si="10"/>
        <v>2023</v>
      </c>
      <c r="R144" s="10"/>
      <c r="S144" s="10"/>
      <c r="T144" s="10"/>
      <c r="U144" s="10"/>
      <c r="V144" s="10"/>
      <c r="W144" s="10">
        <f t="shared" ca="1" si="11"/>
        <v>848</v>
      </c>
      <c r="X144" s="10"/>
      <c r="Y144" s="10"/>
      <c r="Z144" s="10"/>
      <c r="AA144" s="10"/>
      <c r="AB144" s="10"/>
      <c r="AC144" s="10"/>
      <c r="AD144" s="10"/>
      <c r="AE144" s="10"/>
      <c r="AF144" s="10"/>
    </row>
    <row r="145" spans="1:32" x14ac:dyDescent="0.3">
      <c r="A145" s="8" t="s">
        <v>311</v>
      </c>
      <c r="B145" s="8" t="s">
        <v>312</v>
      </c>
      <c r="C145" s="8" t="s">
        <v>28</v>
      </c>
      <c r="D145" s="8" t="s">
        <v>13</v>
      </c>
      <c r="E145" s="9">
        <v>45123</v>
      </c>
      <c r="F145" s="8" t="s">
        <v>19</v>
      </c>
      <c r="G145" s="8">
        <v>14774</v>
      </c>
      <c r="H145" s="8">
        <v>3722</v>
      </c>
      <c r="I145" s="8">
        <v>3.78</v>
      </c>
      <c r="J145" s="8">
        <v>106</v>
      </c>
      <c r="L145" s="10" t="str">
        <f t="shared" ca="1" si="8"/>
        <v> </v>
      </c>
      <c r="M145" s="10" t="str" cm="1">
        <f t="array" ref="M145">_xlfn.IFS(I145&gt;=3.5,"Excellent",I145&gt;=3,"Good",I145&gt;=2,"Average",I145&lt;2,"Poor")</f>
        <v>Excellent</v>
      </c>
      <c r="N145" s="10" t="str">
        <f>VLOOKUP(D145,Table2[],2,FALSE)</f>
        <v xml:space="preserve"> Dr. Mehta</v>
      </c>
      <c r="O145" s="10" t="str">
        <f t="shared" si="9"/>
        <v/>
      </c>
      <c r="P145" s="10"/>
      <c r="Q145" s="10">
        <f t="shared" si="10"/>
        <v>2023</v>
      </c>
      <c r="R145" s="10"/>
      <c r="S145" s="10"/>
      <c r="T145" s="10"/>
      <c r="U145" s="10"/>
      <c r="V145" s="10"/>
      <c r="W145" s="10">
        <f t="shared" ca="1" si="11"/>
        <v>725</v>
      </c>
      <c r="X145" s="10"/>
      <c r="Y145" s="10"/>
      <c r="Z145" s="10"/>
      <c r="AA145" s="10"/>
      <c r="AB145" s="10"/>
      <c r="AC145" s="10"/>
      <c r="AD145" s="10"/>
      <c r="AE145" s="10"/>
      <c r="AF145" s="10"/>
    </row>
    <row r="146" spans="1:32" x14ac:dyDescent="0.3">
      <c r="A146" s="8" t="s">
        <v>313</v>
      </c>
      <c r="B146" s="8" t="s">
        <v>314</v>
      </c>
      <c r="C146" s="8" t="s">
        <v>36</v>
      </c>
      <c r="D146" s="8" t="s">
        <v>31</v>
      </c>
      <c r="E146" s="9">
        <v>45368</v>
      </c>
      <c r="F146" s="8" t="s">
        <v>14</v>
      </c>
      <c r="G146" s="8">
        <v>5340</v>
      </c>
      <c r="H146" s="8">
        <v>8997</v>
      </c>
      <c r="I146" s="8">
        <v>2.54</v>
      </c>
      <c r="J146" s="8">
        <v>59</v>
      </c>
      <c r="L146" s="10">
        <f t="shared" ca="1" si="8"/>
        <v>480</v>
      </c>
      <c r="M146" s="10" t="str" cm="1">
        <f t="array" ref="M146">_xlfn.IFS(I146&gt;=3.5,"Excellent",I146&gt;=3,"Good",I146&gt;=2,"Average",I146&lt;2,"Poor")</f>
        <v>Average</v>
      </c>
      <c r="N146" s="10" t="str">
        <f>VLOOKUP(D146,Table2[],2,FALSE)</f>
        <v>Dr. Sharma</v>
      </c>
      <c r="O146" s="10" t="str">
        <f t="shared" si="9"/>
        <v>True</v>
      </c>
      <c r="P146" s="10"/>
      <c r="Q146" s="10">
        <f t="shared" si="10"/>
        <v>2024</v>
      </c>
      <c r="R146" s="10"/>
      <c r="S146" s="10"/>
      <c r="T146" s="10"/>
      <c r="U146" s="10"/>
      <c r="V146" s="10"/>
      <c r="W146" s="10" t="str">
        <f t="shared" ca="1" si="11"/>
        <v/>
      </c>
      <c r="X146" s="10"/>
      <c r="Y146" s="10"/>
      <c r="Z146" s="10"/>
      <c r="AA146" s="10"/>
      <c r="AB146" s="10"/>
      <c r="AC146" s="10"/>
      <c r="AD146" s="10"/>
      <c r="AE146" s="10"/>
      <c r="AF146" s="10"/>
    </row>
    <row r="147" spans="1:32" x14ac:dyDescent="0.3">
      <c r="A147" s="8" t="s">
        <v>315</v>
      </c>
      <c r="B147" s="8" t="s">
        <v>316</v>
      </c>
      <c r="C147" s="8" t="s">
        <v>22</v>
      </c>
      <c r="D147" s="8" t="s">
        <v>31</v>
      </c>
      <c r="E147" s="9">
        <v>44579</v>
      </c>
      <c r="F147" s="8" t="s">
        <v>19</v>
      </c>
      <c r="G147" s="8">
        <v>12094</v>
      </c>
      <c r="H147" s="8">
        <v>3403</v>
      </c>
      <c r="I147" s="8">
        <v>2.27</v>
      </c>
      <c r="J147" s="8">
        <v>69</v>
      </c>
      <c r="L147" s="10" t="str">
        <f t="shared" ca="1" si="8"/>
        <v> </v>
      </c>
      <c r="M147" s="10" t="str" cm="1">
        <f t="array" ref="M147">_xlfn.IFS(I147&gt;=3.5,"Excellent",I147&gt;=3,"Good",I147&gt;=2,"Average",I147&lt;2,"Poor")</f>
        <v>Average</v>
      </c>
      <c r="N147" s="10" t="str">
        <f>VLOOKUP(D147,Table2[],2,FALSE)</f>
        <v>Dr. Sharma</v>
      </c>
      <c r="O147" s="10" t="str">
        <f t="shared" si="9"/>
        <v/>
      </c>
      <c r="P147" s="10"/>
      <c r="Q147" s="10">
        <f t="shared" si="10"/>
        <v>2022</v>
      </c>
      <c r="R147" s="10"/>
      <c r="S147" s="10"/>
      <c r="T147" s="10"/>
      <c r="U147" s="10"/>
      <c r="V147" s="10"/>
      <c r="W147" s="10">
        <f t="shared" ca="1" si="11"/>
        <v>1269</v>
      </c>
      <c r="X147" s="10"/>
      <c r="Y147" s="10"/>
      <c r="Z147" s="10"/>
      <c r="AA147" s="10"/>
      <c r="AB147" s="10"/>
      <c r="AC147" s="10"/>
      <c r="AD147" s="10"/>
      <c r="AE147" s="10"/>
      <c r="AF147" s="10"/>
    </row>
    <row r="148" spans="1:32" x14ac:dyDescent="0.3">
      <c r="A148" s="8" t="s">
        <v>317</v>
      </c>
      <c r="B148" s="8" t="s">
        <v>318</v>
      </c>
      <c r="C148" s="8" t="s">
        <v>54</v>
      </c>
      <c r="D148" s="8" t="s">
        <v>13</v>
      </c>
      <c r="E148" s="9">
        <v>45014</v>
      </c>
      <c r="F148" s="8" t="s">
        <v>14</v>
      </c>
      <c r="G148" s="8">
        <v>14344</v>
      </c>
      <c r="H148" s="8">
        <v>1358</v>
      </c>
      <c r="I148" s="8">
        <v>3.34</v>
      </c>
      <c r="J148" s="8">
        <v>3</v>
      </c>
      <c r="L148" s="10">
        <f t="shared" ca="1" si="8"/>
        <v>834</v>
      </c>
      <c r="M148" s="10" t="str" cm="1">
        <f t="array" ref="M148">_xlfn.IFS(I148&gt;=3.5,"Excellent",I148&gt;=3,"Good",I148&gt;=2,"Average",I148&lt;2,"Poor")</f>
        <v>Good</v>
      </c>
      <c r="N148" s="10" t="str">
        <f>VLOOKUP(D148,Table2[],2,FALSE)</f>
        <v xml:space="preserve"> Dr. Mehta</v>
      </c>
      <c r="O148" s="10" t="str">
        <f t="shared" si="9"/>
        <v/>
      </c>
      <c r="P148" s="10"/>
      <c r="Q148" s="10">
        <f t="shared" si="10"/>
        <v>2023</v>
      </c>
      <c r="R148" s="10"/>
      <c r="S148" s="10"/>
      <c r="T148" s="10"/>
      <c r="U148" s="10"/>
      <c r="V148" s="10"/>
      <c r="W148" s="10" t="str">
        <f t="shared" ca="1" si="11"/>
        <v/>
      </c>
      <c r="X148" s="10"/>
      <c r="Y148" s="10"/>
      <c r="Z148" s="10"/>
      <c r="AA148" s="10"/>
      <c r="AB148" s="10"/>
      <c r="AC148" s="10"/>
      <c r="AD148" s="10"/>
      <c r="AE148" s="10"/>
      <c r="AF148" s="10"/>
    </row>
    <row r="149" spans="1:32" x14ac:dyDescent="0.3">
      <c r="A149" s="8" t="s">
        <v>319</v>
      </c>
      <c r="B149" s="8" t="s">
        <v>320</v>
      </c>
      <c r="C149" s="8" t="s">
        <v>54</v>
      </c>
      <c r="D149" s="8" t="s">
        <v>18</v>
      </c>
      <c r="E149" s="9">
        <v>44794</v>
      </c>
      <c r="F149" s="8" t="s">
        <v>14</v>
      </c>
      <c r="G149" s="8">
        <v>7247</v>
      </c>
      <c r="H149" s="8">
        <v>6919</v>
      </c>
      <c r="I149" s="8">
        <v>2.27</v>
      </c>
      <c r="J149" s="8">
        <v>109</v>
      </c>
      <c r="L149" s="10">
        <f t="shared" ca="1" si="8"/>
        <v>1054</v>
      </c>
      <c r="M149" s="10" t="str" cm="1">
        <f t="array" ref="M149">_xlfn.IFS(I149&gt;=3.5,"Excellent",I149&gt;=3,"Good",I149&gt;=2,"Average",I149&lt;2,"Poor")</f>
        <v>Average</v>
      </c>
      <c r="N149" s="10" t="str">
        <f>VLOOKUP(D149,Table2[],2,FALSE)</f>
        <v>Dr. Roy</v>
      </c>
      <c r="O149" s="10" t="str">
        <f t="shared" si="9"/>
        <v>True</v>
      </c>
      <c r="P149" s="10"/>
      <c r="Q149" s="10">
        <f t="shared" si="10"/>
        <v>2022</v>
      </c>
      <c r="R149" s="10"/>
      <c r="S149" s="10"/>
      <c r="T149" s="10"/>
      <c r="U149" s="10"/>
      <c r="V149" s="10"/>
      <c r="W149" s="10" t="str">
        <f t="shared" ca="1" si="11"/>
        <v/>
      </c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1:32" x14ac:dyDescent="0.3">
      <c r="A150" s="8" t="s">
        <v>321</v>
      </c>
      <c r="B150" s="8" t="s">
        <v>322</v>
      </c>
      <c r="C150" s="8" t="s">
        <v>36</v>
      </c>
      <c r="D150" s="8" t="s">
        <v>62</v>
      </c>
      <c r="E150" s="9">
        <v>45138</v>
      </c>
      <c r="F150" s="8" t="s">
        <v>14</v>
      </c>
      <c r="G150" s="8">
        <v>8141</v>
      </c>
      <c r="H150" s="8">
        <v>427</v>
      </c>
      <c r="I150" s="8">
        <v>2.17</v>
      </c>
      <c r="J150" s="8">
        <v>113</v>
      </c>
      <c r="L150" s="10">
        <f t="shared" ca="1" si="8"/>
        <v>710</v>
      </c>
      <c r="M150" s="10" t="str" cm="1">
        <f t="array" ref="M150">_xlfn.IFS(I150&gt;=3.5,"Excellent",I150&gt;=3,"Good",I150&gt;=2,"Average",I150&lt;2,"Poor")</f>
        <v>Average</v>
      </c>
      <c r="N150" s="10" t="str">
        <f>VLOOKUP(D150,Table2[],2,FALSE)</f>
        <v>Dr. Sinha</v>
      </c>
      <c r="O150" s="10" t="str">
        <f t="shared" si="9"/>
        <v/>
      </c>
      <c r="P150" s="10"/>
      <c r="Q150" s="10">
        <f t="shared" si="10"/>
        <v>2023</v>
      </c>
      <c r="R150" s="10"/>
      <c r="S150" s="10"/>
      <c r="T150" s="10"/>
      <c r="U150" s="10"/>
      <c r="V150" s="10"/>
      <c r="W150" s="10" t="str">
        <f t="shared" ca="1" si="11"/>
        <v/>
      </c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1:32" x14ac:dyDescent="0.3">
      <c r="A151" s="8" t="s">
        <v>323</v>
      </c>
      <c r="B151" s="8" t="s">
        <v>324</v>
      </c>
      <c r="C151" s="8" t="s">
        <v>54</v>
      </c>
      <c r="D151" s="8" t="s">
        <v>62</v>
      </c>
      <c r="E151" s="9">
        <v>44696</v>
      </c>
      <c r="F151" s="8" t="s">
        <v>14</v>
      </c>
      <c r="G151" s="8">
        <v>9809</v>
      </c>
      <c r="H151" s="8">
        <v>8641</v>
      </c>
      <c r="I151" s="8">
        <v>2.4</v>
      </c>
      <c r="J151" s="8">
        <v>87</v>
      </c>
      <c r="L151" s="10">
        <f t="shared" ca="1" si="8"/>
        <v>1152</v>
      </c>
      <c r="M151" s="10" t="str" cm="1">
        <f t="array" ref="M151">_xlfn.IFS(I151&gt;=3.5,"Excellent",I151&gt;=3,"Good",I151&gt;=2,"Average",I151&lt;2,"Poor")</f>
        <v>Average</v>
      </c>
      <c r="N151" s="10" t="str">
        <f>VLOOKUP(D151,Table2[],2,FALSE)</f>
        <v>Dr. Sinha</v>
      </c>
      <c r="O151" s="10" t="str">
        <f t="shared" si="9"/>
        <v>True</v>
      </c>
      <c r="P151" s="10"/>
      <c r="Q151" s="10">
        <f t="shared" si="10"/>
        <v>2022</v>
      </c>
      <c r="R151" s="10"/>
      <c r="S151" s="10"/>
      <c r="T151" s="10"/>
      <c r="U151" s="10"/>
      <c r="V151" s="10"/>
      <c r="W151" s="10" t="str">
        <f t="shared" ca="1" si="11"/>
        <v/>
      </c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32" x14ac:dyDescent="0.3">
      <c r="A152" s="8" t="s">
        <v>325</v>
      </c>
      <c r="B152" s="8" t="s">
        <v>326</v>
      </c>
      <c r="C152" s="8" t="s">
        <v>17</v>
      </c>
      <c r="D152" s="8" t="s">
        <v>18</v>
      </c>
      <c r="E152" s="9">
        <v>44838</v>
      </c>
      <c r="F152" s="8" t="s">
        <v>14</v>
      </c>
      <c r="G152" s="8">
        <v>10454</v>
      </c>
      <c r="H152" s="8">
        <v>3317</v>
      </c>
      <c r="I152" s="8">
        <v>2.06</v>
      </c>
      <c r="J152" s="8">
        <v>29</v>
      </c>
      <c r="L152" s="10">
        <f t="shared" ca="1" si="8"/>
        <v>1010</v>
      </c>
      <c r="M152" s="10" t="str" cm="1">
        <f t="array" ref="M152">_xlfn.IFS(I152&gt;=3.5,"Excellent",I152&gt;=3,"Good",I152&gt;=2,"Average",I152&lt;2,"Poor")</f>
        <v>Average</v>
      </c>
      <c r="N152" s="10" t="str">
        <f>VLOOKUP(D152,Table2[],2,FALSE)</f>
        <v>Dr. Roy</v>
      </c>
      <c r="O152" s="10" t="str">
        <f t="shared" si="9"/>
        <v/>
      </c>
      <c r="P152" s="10"/>
      <c r="Q152" s="10">
        <f t="shared" si="10"/>
        <v>2022</v>
      </c>
      <c r="R152" s="10"/>
      <c r="S152" s="10"/>
      <c r="T152" s="10"/>
      <c r="U152" s="10"/>
      <c r="V152" s="10"/>
      <c r="W152" s="10" t="str">
        <f t="shared" ca="1" si="11"/>
        <v/>
      </c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32" x14ac:dyDescent="0.3">
      <c r="A153" s="8" t="s">
        <v>327</v>
      </c>
      <c r="B153" s="8" t="s">
        <v>328</v>
      </c>
      <c r="C153" s="8" t="s">
        <v>54</v>
      </c>
      <c r="D153" s="8" t="s">
        <v>18</v>
      </c>
      <c r="E153" s="9">
        <v>45164</v>
      </c>
      <c r="F153" s="8" t="s">
        <v>14</v>
      </c>
      <c r="G153" s="8">
        <v>10121</v>
      </c>
      <c r="H153" s="8">
        <v>466</v>
      </c>
      <c r="I153" s="8">
        <v>2.3199999999999998</v>
      </c>
      <c r="J153" s="8">
        <v>90</v>
      </c>
      <c r="L153" s="10">
        <f t="shared" ca="1" si="8"/>
        <v>684</v>
      </c>
      <c r="M153" s="10" t="str" cm="1">
        <f t="array" ref="M153">_xlfn.IFS(I153&gt;=3.5,"Excellent",I153&gt;=3,"Good",I153&gt;=2,"Average",I153&lt;2,"Poor")</f>
        <v>Average</v>
      </c>
      <c r="N153" s="10" t="str">
        <f>VLOOKUP(D153,Table2[],2,FALSE)</f>
        <v>Dr. Roy</v>
      </c>
      <c r="O153" s="10" t="str">
        <f t="shared" si="9"/>
        <v/>
      </c>
      <c r="P153" s="10"/>
      <c r="Q153" s="10">
        <f t="shared" si="10"/>
        <v>2023</v>
      </c>
      <c r="R153" s="10"/>
      <c r="S153" s="10"/>
      <c r="T153" s="10"/>
      <c r="U153" s="10"/>
      <c r="V153" s="10"/>
      <c r="W153" s="10" t="str">
        <f t="shared" ca="1" si="11"/>
        <v/>
      </c>
      <c r="X153" s="10"/>
      <c r="Y153" s="10"/>
      <c r="Z153" s="10"/>
      <c r="AA153" s="10"/>
      <c r="AB153" s="10"/>
      <c r="AC153" s="10"/>
      <c r="AD153" s="10"/>
      <c r="AE153" s="10"/>
      <c r="AF153" s="10"/>
    </row>
    <row r="154" spans="1:32" x14ac:dyDescent="0.3">
      <c r="A154" s="8" t="s">
        <v>329</v>
      </c>
      <c r="B154" s="8" t="s">
        <v>330</v>
      </c>
      <c r="C154" s="8" t="s">
        <v>36</v>
      </c>
      <c r="D154" s="8" t="s">
        <v>31</v>
      </c>
      <c r="E154" s="9">
        <v>45440</v>
      </c>
      <c r="F154" s="8" t="s">
        <v>14</v>
      </c>
      <c r="G154" s="8">
        <v>4736</v>
      </c>
      <c r="H154" s="8">
        <v>3962</v>
      </c>
      <c r="I154" s="8">
        <v>3.01</v>
      </c>
      <c r="J154" s="8">
        <v>17</v>
      </c>
      <c r="L154" s="10">
        <f t="shared" ca="1" si="8"/>
        <v>408</v>
      </c>
      <c r="M154" s="10" t="str" cm="1">
        <f t="array" ref="M154">_xlfn.IFS(I154&gt;=3.5,"Excellent",I154&gt;=3,"Good",I154&gt;=2,"Average",I154&lt;2,"Poor")</f>
        <v>Good</v>
      </c>
      <c r="N154" s="10" t="str">
        <f>VLOOKUP(D154,Table2[],2,FALSE)</f>
        <v>Dr. Sharma</v>
      </c>
      <c r="O154" s="10" t="str">
        <f t="shared" si="9"/>
        <v>True</v>
      </c>
      <c r="P154" s="10"/>
      <c r="Q154" s="10">
        <f t="shared" si="10"/>
        <v>2024</v>
      </c>
      <c r="R154" s="10"/>
      <c r="S154" s="10"/>
      <c r="T154" s="10"/>
      <c r="U154" s="10"/>
      <c r="V154" s="10"/>
      <c r="W154" s="10" t="str">
        <f t="shared" ca="1" si="11"/>
        <v/>
      </c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32" x14ac:dyDescent="0.3">
      <c r="A155" s="8" t="s">
        <v>331</v>
      </c>
      <c r="B155" s="8" t="s">
        <v>332</v>
      </c>
      <c r="C155" s="8" t="s">
        <v>28</v>
      </c>
      <c r="D155" s="8" t="s">
        <v>31</v>
      </c>
      <c r="E155" s="9">
        <v>44618</v>
      </c>
      <c r="F155" s="8" t="s">
        <v>39</v>
      </c>
      <c r="G155" s="8">
        <v>9014</v>
      </c>
      <c r="H155" s="8">
        <v>3013</v>
      </c>
      <c r="I155" s="8">
        <v>2.99</v>
      </c>
      <c r="J155" s="8">
        <v>45</v>
      </c>
      <c r="L155" s="10" t="str">
        <f t="shared" ca="1" si="8"/>
        <v> </v>
      </c>
      <c r="M155" s="10" t="str" cm="1">
        <f t="array" ref="M155">_xlfn.IFS(I155&gt;=3.5,"Excellent",I155&gt;=3,"Good",I155&gt;=2,"Average",I155&lt;2,"Poor")</f>
        <v>Average</v>
      </c>
      <c r="N155" s="10" t="str">
        <f>VLOOKUP(D155,Table2[],2,FALSE)</f>
        <v>Dr. Sharma</v>
      </c>
      <c r="O155" s="10" t="str">
        <f t="shared" si="9"/>
        <v/>
      </c>
      <c r="P155" s="10"/>
      <c r="Q155" s="10">
        <f t="shared" si="10"/>
        <v>2022</v>
      </c>
      <c r="R155" s="10"/>
      <c r="S155" s="10"/>
      <c r="T155" s="10"/>
      <c r="U155" s="10"/>
      <c r="V155" s="10"/>
      <c r="W155" s="10" t="str">
        <f t="shared" ca="1" si="11"/>
        <v/>
      </c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32" x14ac:dyDescent="0.3">
      <c r="A156" s="8" t="s">
        <v>333</v>
      </c>
      <c r="B156" s="8" t="s">
        <v>334</v>
      </c>
      <c r="C156" s="8" t="s">
        <v>12</v>
      </c>
      <c r="D156" s="8" t="s">
        <v>18</v>
      </c>
      <c r="E156" s="9">
        <v>45459</v>
      </c>
      <c r="F156" s="8" t="s">
        <v>14</v>
      </c>
      <c r="G156" s="8">
        <v>2715</v>
      </c>
      <c r="H156" s="8">
        <v>5649</v>
      </c>
      <c r="I156" s="8">
        <v>3.53</v>
      </c>
      <c r="J156" s="8">
        <v>0</v>
      </c>
      <c r="L156" s="10">
        <f t="shared" ca="1" si="8"/>
        <v>389</v>
      </c>
      <c r="M156" s="10" t="str" cm="1">
        <f t="array" ref="M156">_xlfn.IFS(I156&gt;=3.5,"Excellent",I156&gt;=3,"Good",I156&gt;=2,"Average",I156&lt;2,"Poor")</f>
        <v>Excellent</v>
      </c>
      <c r="N156" s="10" t="str">
        <f>VLOOKUP(D156,Table2[],2,FALSE)</f>
        <v>Dr. Roy</v>
      </c>
      <c r="O156" s="10" t="str">
        <f t="shared" si="9"/>
        <v>True</v>
      </c>
      <c r="P156" s="10"/>
      <c r="Q156" s="10">
        <f t="shared" si="10"/>
        <v>2024</v>
      </c>
      <c r="R156" s="10"/>
      <c r="S156" s="10"/>
      <c r="T156" s="10"/>
      <c r="U156" s="10"/>
      <c r="V156" s="10"/>
      <c r="W156" s="10" t="str">
        <f t="shared" ca="1" si="11"/>
        <v/>
      </c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32" x14ac:dyDescent="0.3">
      <c r="A157" s="8" t="s">
        <v>335</v>
      </c>
      <c r="B157" s="8" t="s">
        <v>336</v>
      </c>
      <c r="C157" s="8" t="s">
        <v>12</v>
      </c>
      <c r="D157" s="8" t="s">
        <v>18</v>
      </c>
      <c r="E157" s="9">
        <v>45000</v>
      </c>
      <c r="F157" s="8" t="s">
        <v>14</v>
      </c>
      <c r="G157" s="8">
        <v>13742</v>
      </c>
      <c r="H157" s="8">
        <v>7678</v>
      </c>
      <c r="I157" s="8">
        <v>2.35</v>
      </c>
      <c r="J157" s="8">
        <v>38</v>
      </c>
      <c r="L157" s="10">
        <f t="shared" ca="1" si="8"/>
        <v>848</v>
      </c>
      <c r="M157" s="10" t="str" cm="1">
        <f t="array" ref="M157">_xlfn.IFS(I157&gt;=3.5,"Excellent",I157&gt;=3,"Good",I157&gt;=2,"Average",I157&lt;2,"Poor")</f>
        <v>Average</v>
      </c>
      <c r="N157" s="10" t="str">
        <f>VLOOKUP(D157,Table2[],2,FALSE)</f>
        <v>Dr. Roy</v>
      </c>
      <c r="O157" s="10" t="str">
        <f t="shared" si="9"/>
        <v>True</v>
      </c>
      <c r="P157" s="10"/>
      <c r="Q157" s="10">
        <f t="shared" si="10"/>
        <v>2023</v>
      </c>
      <c r="R157" s="10"/>
      <c r="S157" s="10"/>
      <c r="T157" s="10"/>
      <c r="U157" s="10"/>
      <c r="V157" s="10"/>
      <c r="W157" s="10" t="str">
        <f t="shared" ca="1" si="11"/>
        <v/>
      </c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32" x14ac:dyDescent="0.3">
      <c r="A158" s="8" t="s">
        <v>337</v>
      </c>
      <c r="B158" s="8" t="s">
        <v>338</v>
      </c>
      <c r="C158" s="8" t="s">
        <v>36</v>
      </c>
      <c r="D158" s="8" t="s">
        <v>62</v>
      </c>
      <c r="E158" s="9">
        <v>44693</v>
      </c>
      <c r="F158" s="8" t="s">
        <v>19</v>
      </c>
      <c r="G158" s="8">
        <v>3617</v>
      </c>
      <c r="H158" s="8">
        <v>3075</v>
      </c>
      <c r="I158" s="8">
        <v>2.81</v>
      </c>
      <c r="J158" s="8">
        <v>5</v>
      </c>
      <c r="L158" s="10" t="str">
        <f t="shared" ca="1" si="8"/>
        <v> </v>
      </c>
      <c r="M158" s="10" t="str" cm="1">
        <f t="array" ref="M158">_xlfn.IFS(I158&gt;=3.5,"Excellent",I158&gt;=3,"Good",I158&gt;=2,"Average",I158&lt;2,"Poor")</f>
        <v>Average</v>
      </c>
      <c r="N158" s="10" t="str">
        <f>VLOOKUP(D158,Table2[],2,FALSE)</f>
        <v>Dr. Sinha</v>
      </c>
      <c r="O158" s="10" t="str">
        <f t="shared" si="9"/>
        <v>True</v>
      </c>
      <c r="P158" s="10"/>
      <c r="Q158" s="10">
        <f t="shared" si="10"/>
        <v>2022</v>
      </c>
      <c r="R158" s="10"/>
      <c r="S158" s="10"/>
      <c r="T158" s="10"/>
      <c r="U158" s="10"/>
      <c r="V158" s="10"/>
      <c r="W158" s="10">
        <f t="shared" ca="1" si="11"/>
        <v>1155</v>
      </c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32" x14ac:dyDescent="0.3">
      <c r="A159" s="8" t="s">
        <v>339</v>
      </c>
      <c r="B159" s="8" t="s">
        <v>340</v>
      </c>
      <c r="C159" s="8" t="s">
        <v>12</v>
      </c>
      <c r="D159" s="8" t="s">
        <v>31</v>
      </c>
      <c r="E159" s="9">
        <v>44706</v>
      </c>
      <c r="F159" s="8" t="s">
        <v>19</v>
      </c>
      <c r="G159" s="8">
        <v>13091</v>
      </c>
      <c r="H159" s="8">
        <v>8135</v>
      </c>
      <c r="I159" s="8">
        <v>3.49</v>
      </c>
      <c r="J159" s="8">
        <v>0</v>
      </c>
      <c r="L159" s="10" t="str">
        <f t="shared" ca="1" si="8"/>
        <v> </v>
      </c>
      <c r="M159" s="10" t="str" cm="1">
        <f t="array" ref="M159">_xlfn.IFS(I159&gt;=3.5,"Excellent",I159&gt;=3,"Good",I159&gt;=2,"Average",I159&lt;2,"Poor")</f>
        <v>Good</v>
      </c>
      <c r="N159" s="10" t="str">
        <f>VLOOKUP(D159,Table2[],2,FALSE)</f>
        <v>Dr. Sharma</v>
      </c>
      <c r="O159" s="10" t="str">
        <f t="shared" si="9"/>
        <v>True</v>
      </c>
      <c r="P159" s="10"/>
      <c r="Q159" s="10">
        <f t="shared" si="10"/>
        <v>2022</v>
      </c>
      <c r="R159" s="10"/>
      <c r="S159" s="10"/>
      <c r="T159" s="10"/>
      <c r="U159" s="10"/>
      <c r="V159" s="10"/>
      <c r="W159" s="10">
        <f t="shared" ca="1" si="11"/>
        <v>1142</v>
      </c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32" x14ac:dyDescent="0.3">
      <c r="A160" s="8" t="s">
        <v>341</v>
      </c>
      <c r="B160" s="8" t="s">
        <v>342</v>
      </c>
      <c r="C160" s="8" t="s">
        <v>28</v>
      </c>
      <c r="D160" s="8" t="s">
        <v>18</v>
      </c>
      <c r="E160" s="9">
        <v>45348</v>
      </c>
      <c r="F160" s="8" t="s">
        <v>39</v>
      </c>
      <c r="G160" s="8">
        <v>11936</v>
      </c>
      <c r="H160" s="8">
        <v>8739</v>
      </c>
      <c r="I160" s="8">
        <v>2.5299999999999998</v>
      </c>
      <c r="J160" s="8">
        <v>93</v>
      </c>
      <c r="L160" s="10" t="str">
        <f t="shared" ca="1" si="8"/>
        <v> </v>
      </c>
      <c r="M160" s="10" t="str" cm="1">
        <f t="array" ref="M160">_xlfn.IFS(I160&gt;=3.5,"Excellent",I160&gt;=3,"Good",I160&gt;=2,"Average",I160&lt;2,"Poor")</f>
        <v>Average</v>
      </c>
      <c r="N160" s="10" t="str">
        <f>VLOOKUP(D160,Table2[],2,FALSE)</f>
        <v>Dr. Roy</v>
      </c>
      <c r="O160" s="10" t="str">
        <f t="shared" si="9"/>
        <v>True</v>
      </c>
      <c r="P160" s="10"/>
      <c r="Q160" s="10">
        <f t="shared" si="10"/>
        <v>2024</v>
      </c>
      <c r="R160" s="10"/>
      <c r="S160" s="10"/>
      <c r="T160" s="10"/>
      <c r="U160" s="10"/>
      <c r="V160" s="10"/>
      <c r="W160" s="10" t="str">
        <f t="shared" ca="1" si="11"/>
        <v/>
      </c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x14ac:dyDescent="0.3">
      <c r="A161" s="8" t="s">
        <v>343</v>
      </c>
      <c r="B161" s="8" t="s">
        <v>344</v>
      </c>
      <c r="C161" s="8" t="s">
        <v>12</v>
      </c>
      <c r="D161" s="8" t="s">
        <v>13</v>
      </c>
      <c r="E161" s="9">
        <v>44605</v>
      </c>
      <c r="F161" s="8" t="s">
        <v>14</v>
      </c>
      <c r="G161" s="8">
        <v>14162</v>
      </c>
      <c r="H161" s="8">
        <v>7133</v>
      </c>
      <c r="I161" s="8">
        <v>3.75</v>
      </c>
      <c r="J161" s="8">
        <v>115</v>
      </c>
      <c r="L161" s="10">
        <f t="shared" ca="1" si="8"/>
        <v>1243</v>
      </c>
      <c r="M161" s="10" t="str" cm="1">
        <f t="array" ref="M161">_xlfn.IFS(I161&gt;=3.5,"Excellent",I161&gt;=3,"Good",I161&gt;=2,"Average",I161&lt;2,"Poor")</f>
        <v>Excellent</v>
      </c>
      <c r="N161" s="10" t="str">
        <f>VLOOKUP(D161,Table2[],2,FALSE)</f>
        <v xml:space="preserve"> Dr. Mehta</v>
      </c>
      <c r="O161" s="10" t="str">
        <f t="shared" si="9"/>
        <v>True</v>
      </c>
      <c r="P161" s="10"/>
      <c r="Q161" s="10">
        <f t="shared" si="10"/>
        <v>2022</v>
      </c>
      <c r="R161" s="10"/>
      <c r="S161" s="10"/>
      <c r="T161" s="10"/>
      <c r="U161" s="10"/>
      <c r="V161" s="10"/>
      <c r="W161" s="10" t="str">
        <f t="shared" ca="1" si="11"/>
        <v/>
      </c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x14ac:dyDescent="0.3">
      <c r="A162" s="8" t="s">
        <v>345</v>
      </c>
      <c r="B162" s="8" t="s">
        <v>346</v>
      </c>
      <c r="C162" s="8" t="s">
        <v>28</v>
      </c>
      <c r="D162" s="8" t="s">
        <v>13</v>
      </c>
      <c r="E162" s="9">
        <v>44579</v>
      </c>
      <c r="F162" s="8" t="s">
        <v>14</v>
      </c>
      <c r="G162" s="8">
        <v>12730</v>
      </c>
      <c r="H162" s="8">
        <v>8258</v>
      </c>
      <c r="I162" s="8">
        <v>3.22</v>
      </c>
      <c r="J162" s="8">
        <v>99</v>
      </c>
      <c r="L162" s="10">
        <f t="shared" ca="1" si="8"/>
        <v>1269</v>
      </c>
      <c r="M162" s="10" t="str" cm="1">
        <f t="array" ref="M162">_xlfn.IFS(I162&gt;=3.5,"Excellent",I162&gt;=3,"Good",I162&gt;=2,"Average",I162&lt;2,"Poor")</f>
        <v>Good</v>
      </c>
      <c r="N162" s="10" t="str">
        <f>VLOOKUP(D162,Table2[],2,FALSE)</f>
        <v xml:space="preserve"> Dr. Mehta</v>
      </c>
      <c r="O162" s="10" t="str">
        <f t="shared" si="9"/>
        <v>True</v>
      </c>
      <c r="P162" s="10"/>
      <c r="Q162" s="10">
        <f t="shared" si="10"/>
        <v>2022</v>
      </c>
      <c r="R162" s="10"/>
      <c r="S162" s="10"/>
      <c r="T162" s="10"/>
      <c r="U162" s="10"/>
      <c r="V162" s="10"/>
      <c r="W162" s="10" t="str">
        <f t="shared" ca="1" si="11"/>
        <v/>
      </c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x14ac:dyDescent="0.3">
      <c r="A163" s="8" t="s">
        <v>347</v>
      </c>
      <c r="B163" s="8" t="s">
        <v>348</v>
      </c>
      <c r="C163" s="8" t="s">
        <v>57</v>
      </c>
      <c r="D163" s="8" t="s">
        <v>18</v>
      </c>
      <c r="E163" s="9">
        <v>45213</v>
      </c>
      <c r="F163" s="8" t="s">
        <v>19</v>
      </c>
      <c r="G163" s="8">
        <v>12837</v>
      </c>
      <c r="H163" s="8">
        <v>3765</v>
      </c>
      <c r="I163" s="8">
        <v>3.52</v>
      </c>
      <c r="J163" s="8">
        <v>105</v>
      </c>
      <c r="L163" s="10" t="str">
        <f t="shared" ca="1" si="8"/>
        <v> </v>
      </c>
      <c r="M163" s="10" t="str" cm="1">
        <f t="array" ref="M163">_xlfn.IFS(I163&gt;=3.5,"Excellent",I163&gt;=3,"Good",I163&gt;=2,"Average",I163&lt;2,"Poor")</f>
        <v>Excellent</v>
      </c>
      <c r="N163" s="10" t="str">
        <f>VLOOKUP(D163,Table2[],2,FALSE)</f>
        <v>Dr. Roy</v>
      </c>
      <c r="O163" s="10" t="str">
        <f t="shared" si="9"/>
        <v/>
      </c>
      <c r="P163" s="10"/>
      <c r="Q163" s="10">
        <f t="shared" si="10"/>
        <v>2023</v>
      </c>
      <c r="R163" s="10"/>
      <c r="S163" s="10"/>
      <c r="T163" s="10"/>
      <c r="U163" s="10"/>
      <c r="V163" s="10"/>
      <c r="W163" s="10">
        <f t="shared" ca="1" si="11"/>
        <v>635</v>
      </c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x14ac:dyDescent="0.3">
      <c r="A164" s="8" t="s">
        <v>349</v>
      </c>
      <c r="B164" s="8" t="s">
        <v>350</v>
      </c>
      <c r="C164" s="8" t="s">
        <v>28</v>
      </c>
      <c r="D164" s="8" t="s">
        <v>31</v>
      </c>
      <c r="E164" s="9">
        <v>45025</v>
      </c>
      <c r="F164" s="8" t="s">
        <v>39</v>
      </c>
      <c r="G164" s="8">
        <v>6301</v>
      </c>
      <c r="H164" s="8">
        <v>527</v>
      </c>
      <c r="I164" s="8">
        <v>3.23</v>
      </c>
      <c r="J164" s="8">
        <v>117</v>
      </c>
      <c r="L164" s="10" t="str">
        <f t="shared" ca="1" si="8"/>
        <v> </v>
      </c>
      <c r="M164" s="10" t="str" cm="1">
        <f t="array" ref="M164">_xlfn.IFS(I164&gt;=3.5,"Excellent",I164&gt;=3,"Good",I164&gt;=2,"Average",I164&lt;2,"Poor")</f>
        <v>Good</v>
      </c>
      <c r="N164" s="10" t="str">
        <f>VLOOKUP(D164,Table2[],2,FALSE)</f>
        <v>Dr. Sharma</v>
      </c>
      <c r="O164" s="10" t="str">
        <f t="shared" si="9"/>
        <v/>
      </c>
      <c r="P164" s="10"/>
      <c r="Q164" s="10">
        <f t="shared" si="10"/>
        <v>2023</v>
      </c>
      <c r="R164" s="10"/>
      <c r="S164" s="10"/>
      <c r="T164" s="10"/>
      <c r="U164" s="10"/>
      <c r="V164" s="10"/>
      <c r="W164" s="10" t="str">
        <f t="shared" ca="1" si="11"/>
        <v/>
      </c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x14ac:dyDescent="0.3">
      <c r="A165" s="8" t="s">
        <v>351</v>
      </c>
      <c r="B165" s="8" t="s">
        <v>352</v>
      </c>
      <c r="C165" s="8" t="s">
        <v>36</v>
      </c>
      <c r="D165" s="8" t="s">
        <v>31</v>
      </c>
      <c r="E165" s="9">
        <v>44706</v>
      </c>
      <c r="F165" s="8" t="s">
        <v>14</v>
      </c>
      <c r="G165" s="8">
        <v>12857</v>
      </c>
      <c r="H165" s="8">
        <v>2010</v>
      </c>
      <c r="I165" s="8">
        <v>2.76</v>
      </c>
      <c r="J165" s="8">
        <v>4</v>
      </c>
      <c r="L165" s="10">
        <f t="shared" ca="1" si="8"/>
        <v>1142</v>
      </c>
      <c r="M165" s="10" t="str" cm="1">
        <f t="array" ref="M165">_xlfn.IFS(I165&gt;=3.5,"Excellent",I165&gt;=3,"Good",I165&gt;=2,"Average",I165&lt;2,"Poor")</f>
        <v>Average</v>
      </c>
      <c r="N165" s="10" t="str">
        <f>VLOOKUP(D165,Table2[],2,FALSE)</f>
        <v>Dr. Sharma</v>
      </c>
      <c r="O165" s="10" t="str">
        <f t="shared" si="9"/>
        <v/>
      </c>
      <c r="P165" s="10"/>
      <c r="Q165" s="10">
        <f t="shared" si="10"/>
        <v>2022</v>
      </c>
      <c r="R165" s="10"/>
      <c r="S165" s="10"/>
      <c r="T165" s="10"/>
      <c r="U165" s="10"/>
      <c r="V165" s="10"/>
      <c r="W165" s="10" t="str">
        <f t="shared" ca="1" si="11"/>
        <v/>
      </c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x14ac:dyDescent="0.3">
      <c r="A166" s="8" t="s">
        <v>353</v>
      </c>
      <c r="B166" s="8" t="s">
        <v>354</v>
      </c>
      <c r="C166" s="8" t="s">
        <v>25</v>
      </c>
      <c r="D166" s="8" t="s">
        <v>13</v>
      </c>
      <c r="E166" s="9">
        <v>44803</v>
      </c>
      <c r="F166" s="8" t="s">
        <v>14</v>
      </c>
      <c r="G166" s="8">
        <v>10432</v>
      </c>
      <c r="H166" s="8">
        <v>8752</v>
      </c>
      <c r="I166" s="8">
        <v>3.08</v>
      </c>
      <c r="J166" s="8">
        <v>77</v>
      </c>
      <c r="L166" s="10">
        <f t="shared" ca="1" si="8"/>
        <v>1045</v>
      </c>
      <c r="M166" s="10" t="str" cm="1">
        <f t="array" ref="M166">_xlfn.IFS(I166&gt;=3.5,"Excellent",I166&gt;=3,"Good",I166&gt;=2,"Average",I166&lt;2,"Poor")</f>
        <v>Good</v>
      </c>
      <c r="N166" s="10" t="str">
        <f>VLOOKUP(D166,Table2[],2,FALSE)</f>
        <v xml:space="preserve"> Dr. Mehta</v>
      </c>
      <c r="O166" s="10" t="str">
        <f t="shared" si="9"/>
        <v>True</v>
      </c>
      <c r="P166" s="10"/>
      <c r="Q166" s="10">
        <f t="shared" si="10"/>
        <v>2022</v>
      </c>
      <c r="R166" s="10"/>
      <c r="S166" s="10"/>
      <c r="T166" s="10"/>
      <c r="U166" s="10"/>
      <c r="V166" s="10"/>
      <c r="W166" s="10" t="str">
        <f t="shared" ca="1" si="11"/>
        <v/>
      </c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x14ac:dyDescent="0.3">
      <c r="A167" s="8" t="s">
        <v>355</v>
      </c>
      <c r="B167" s="8" t="s">
        <v>356</v>
      </c>
      <c r="C167" s="8" t="s">
        <v>25</v>
      </c>
      <c r="D167" s="8" t="s">
        <v>18</v>
      </c>
      <c r="E167" s="9">
        <v>44838</v>
      </c>
      <c r="F167" s="8" t="s">
        <v>19</v>
      </c>
      <c r="G167" s="8">
        <v>11825</v>
      </c>
      <c r="H167" s="8">
        <v>9226</v>
      </c>
      <c r="I167" s="8">
        <v>3.93</v>
      </c>
      <c r="J167" s="8">
        <v>43</v>
      </c>
      <c r="L167" s="10" t="str">
        <f t="shared" ca="1" si="8"/>
        <v> </v>
      </c>
      <c r="M167" s="10" t="str" cm="1">
        <f t="array" ref="M167">_xlfn.IFS(I167&gt;=3.5,"Excellent",I167&gt;=3,"Good",I167&gt;=2,"Average",I167&lt;2,"Poor")</f>
        <v>Excellent</v>
      </c>
      <c r="N167" s="10" t="str">
        <f>VLOOKUP(D167,Table2[],2,FALSE)</f>
        <v>Dr. Roy</v>
      </c>
      <c r="O167" s="10" t="str">
        <f t="shared" si="9"/>
        <v>True</v>
      </c>
      <c r="P167" s="10"/>
      <c r="Q167" s="10">
        <f t="shared" si="10"/>
        <v>2022</v>
      </c>
      <c r="R167" s="10"/>
      <c r="S167" s="10"/>
      <c r="T167" s="10"/>
      <c r="U167" s="10"/>
      <c r="V167" s="10"/>
      <c r="W167" s="10">
        <f t="shared" ca="1" si="11"/>
        <v>1010</v>
      </c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x14ac:dyDescent="0.3">
      <c r="A168" s="8" t="s">
        <v>357</v>
      </c>
      <c r="B168" s="8" t="s">
        <v>358</v>
      </c>
      <c r="C168" s="8" t="s">
        <v>17</v>
      </c>
      <c r="D168" s="8" t="s">
        <v>62</v>
      </c>
      <c r="E168" s="9">
        <v>45262</v>
      </c>
      <c r="F168" s="8" t="s">
        <v>14</v>
      </c>
      <c r="G168" s="8">
        <v>3474</v>
      </c>
      <c r="H168" s="8">
        <v>3909</v>
      </c>
      <c r="I168" s="8">
        <v>3.89</v>
      </c>
      <c r="J168" s="8">
        <v>111</v>
      </c>
      <c r="L168" s="10">
        <f t="shared" ca="1" si="8"/>
        <v>586</v>
      </c>
      <c r="M168" s="10" t="str" cm="1">
        <f t="array" ref="M168">_xlfn.IFS(I168&gt;=3.5,"Excellent",I168&gt;=3,"Good",I168&gt;=2,"Average",I168&lt;2,"Poor")</f>
        <v>Excellent</v>
      </c>
      <c r="N168" s="10" t="str">
        <f>VLOOKUP(D168,Table2[],2,FALSE)</f>
        <v>Dr. Sinha</v>
      </c>
      <c r="O168" s="10" t="str">
        <f t="shared" si="9"/>
        <v>True</v>
      </c>
      <c r="P168" s="10"/>
      <c r="Q168" s="10">
        <f t="shared" si="10"/>
        <v>2023</v>
      </c>
      <c r="R168" s="10"/>
      <c r="S168" s="10"/>
      <c r="T168" s="10"/>
      <c r="U168" s="10"/>
      <c r="V168" s="10"/>
      <c r="W168" s="10" t="str">
        <f t="shared" ca="1" si="11"/>
        <v/>
      </c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1:32" x14ac:dyDescent="0.3">
      <c r="A169" s="8" t="s">
        <v>359</v>
      </c>
      <c r="B169" s="8" t="s">
        <v>360</v>
      </c>
      <c r="C169" s="8" t="s">
        <v>22</v>
      </c>
      <c r="D169" s="8" t="s">
        <v>13</v>
      </c>
      <c r="E169" s="9">
        <v>44583</v>
      </c>
      <c r="F169" s="8" t="s">
        <v>19</v>
      </c>
      <c r="G169" s="8">
        <v>14567</v>
      </c>
      <c r="H169" s="8">
        <v>6117</v>
      </c>
      <c r="I169" s="8">
        <v>2.2400000000000002</v>
      </c>
      <c r="J169" s="8">
        <v>9</v>
      </c>
      <c r="L169" s="10" t="str">
        <f t="shared" ca="1" si="8"/>
        <v> </v>
      </c>
      <c r="M169" s="10" t="str" cm="1">
        <f t="array" ref="M169">_xlfn.IFS(I169&gt;=3.5,"Excellent",I169&gt;=3,"Good",I169&gt;=2,"Average",I169&lt;2,"Poor")</f>
        <v>Average</v>
      </c>
      <c r="N169" s="10" t="str">
        <f>VLOOKUP(D169,Table2[],2,FALSE)</f>
        <v xml:space="preserve"> Dr. Mehta</v>
      </c>
      <c r="O169" s="10" t="str">
        <f t="shared" si="9"/>
        <v/>
      </c>
      <c r="P169" s="10"/>
      <c r="Q169" s="10">
        <f t="shared" si="10"/>
        <v>2022</v>
      </c>
      <c r="R169" s="10"/>
      <c r="S169" s="10"/>
      <c r="T169" s="10"/>
      <c r="U169" s="10"/>
      <c r="V169" s="10"/>
      <c r="W169" s="10">
        <f t="shared" ca="1" si="11"/>
        <v>1265</v>
      </c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1:32" x14ac:dyDescent="0.3">
      <c r="A170" s="8" t="s">
        <v>361</v>
      </c>
      <c r="B170" s="8" t="s">
        <v>362</v>
      </c>
      <c r="C170" s="8" t="s">
        <v>54</v>
      </c>
      <c r="D170" s="8" t="s">
        <v>31</v>
      </c>
      <c r="E170" s="9">
        <v>44933</v>
      </c>
      <c r="F170" s="8" t="s">
        <v>14</v>
      </c>
      <c r="G170" s="8">
        <v>12381</v>
      </c>
      <c r="H170" s="8">
        <v>5712</v>
      </c>
      <c r="I170" s="8">
        <v>2.57</v>
      </c>
      <c r="J170" s="8">
        <v>104</v>
      </c>
      <c r="L170" s="10">
        <f t="shared" ca="1" si="8"/>
        <v>915</v>
      </c>
      <c r="M170" s="10" t="str" cm="1">
        <f t="array" ref="M170">_xlfn.IFS(I170&gt;=3.5,"Excellent",I170&gt;=3,"Good",I170&gt;=2,"Average",I170&lt;2,"Poor")</f>
        <v>Average</v>
      </c>
      <c r="N170" s="10" t="str">
        <f>VLOOKUP(D170,Table2[],2,FALSE)</f>
        <v>Dr. Sharma</v>
      </c>
      <c r="O170" s="10" t="str">
        <f t="shared" si="9"/>
        <v/>
      </c>
      <c r="P170" s="10"/>
      <c r="Q170" s="10">
        <f t="shared" si="10"/>
        <v>2023</v>
      </c>
      <c r="R170" s="10"/>
      <c r="S170" s="10"/>
      <c r="T170" s="10"/>
      <c r="U170" s="10"/>
      <c r="V170" s="10"/>
      <c r="W170" s="10" t="str">
        <f t="shared" ca="1" si="11"/>
        <v/>
      </c>
      <c r="X170" s="10"/>
      <c r="Y170" s="10"/>
      <c r="Z170" s="10"/>
      <c r="AA170" s="10"/>
      <c r="AB170" s="10"/>
      <c r="AC170" s="10"/>
      <c r="AD170" s="10"/>
      <c r="AE170" s="10"/>
      <c r="AF170" s="10"/>
    </row>
    <row r="171" spans="1:32" x14ac:dyDescent="0.3">
      <c r="A171" s="8" t="s">
        <v>363</v>
      </c>
      <c r="B171" s="8" t="s">
        <v>364</v>
      </c>
      <c r="C171" s="8" t="s">
        <v>17</v>
      </c>
      <c r="D171" s="8" t="s">
        <v>18</v>
      </c>
      <c r="E171" s="9">
        <v>45386</v>
      </c>
      <c r="F171" s="8" t="s">
        <v>14</v>
      </c>
      <c r="G171" s="8">
        <v>14324</v>
      </c>
      <c r="H171" s="8">
        <v>3842</v>
      </c>
      <c r="I171" s="8">
        <v>3.29</v>
      </c>
      <c r="J171" s="8">
        <v>36</v>
      </c>
      <c r="L171" s="10">
        <f t="shared" ca="1" si="8"/>
        <v>462</v>
      </c>
      <c r="M171" s="10" t="str" cm="1">
        <f t="array" ref="M171">_xlfn.IFS(I171&gt;=3.5,"Excellent",I171&gt;=3,"Good",I171&gt;=2,"Average",I171&lt;2,"Poor")</f>
        <v>Good</v>
      </c>
      <c r="N171" s="10" t="str">
        <f>VLOOKUP(D171,Table2[],2,FALSE)</f>
        <v>Dr. Roy</v>
      </c>
      <c r="O171" s="10" t="str">
        <f t="shared" si="9"/>
        <v/>
      </c>
      <c r="P171" s="10"/>
      <c r="Q171" s="10">
        <f t="shared" si="10"/>
        <v>2024</v>
      </c>
      <c r="R171" s="10"/>
      <c r="S171" s="10"/>
      <c r="T171" s="10"/>
      <c r="U171" s="10"/>
      <c r="V171" s="10"/>
      <c r="W171" s="10" t="str">
        <f t="shared" ca="1" si="11"/>
        <v/>
      </c>
      <c r="X171" s="10"/>
      <c r="Y171" s="10"/>
      <c r="Z171" s="10"/>
      <c r="AA171" s="10"/>
      <c r="AB171" s="10"/>
      <c r="AC171" s="10"/>
      <c r="AD171" s="10"/>
      <c r="AE171" s="10"/>
      <c r="AF171" s="10"/>
    </row>
    <row r="172" spans="1:32" x14ac:dyDescent="0.3">
      <c r="A172" s="8" t="s">
        <v>365</v>
      </c>
      <c r="B172" s="8" t="s">
        <v>366</v>
      </c>
      <c r="C172" s="8" t="s">
        <v>28</v>
      </c>
      <c r="D172" s="8" t="s">
        <v>62</v>
      </c>
      <c r="E172" s="9">
        <v>45188</v>
      </c>
      <c r="F172" s="8" t="s">
        <v>14</v>
      </c>
      <c r="G172" s="8">
        <v>12649</v>
      </c>
      <c r="H172" s="8">
        <v>5633</v>
      </c>
      <c r="I172" s="8">
        <v>2.2999999999999998</v>
      </c>
      <c r="J172" s="8">
        <v>77</v>
      </c>
      <c r="L172" s="10">
        <f t="shared" ca="1" si="8"/>
        <v>660</v>
      </c>
      <c r="M172" s="10" t="str" cm="1">
        <f t="array" ref="M172">_xlfn.IFS(I172&gt;=3.5,"Excellent",I172&gt;=3,"Good",I172&gt;=2,"Average",I172&lt;2,"Poor")</f>
        <v>Average</v>
      </c>
      <c r="N172" s="10" t="str">
        <f>VLOOKUP(D172,Table2[],2,FALSE)</f>
        <v>Dr. Sinha</v>
      </c>
      <c r="O172" s="10" t="str">
        <f t="shared" si="9"/>
        <v/>
      </c>
      <c r="P172" s="10"/>
      <c r="Q172" s="10">
        <f t="shared" si="10"/>
        <v>2023</v>
      </c>
      <c r="R172" s="10"/>
      <c r="S172" s="10"/>
      <c r="T172" s="10"/>
      <c r="U172" s="10"/>
      <c r="V172" s="10"/>
      <c r="W172" s="10" t="str">
        <f t="shared" ca="1" si="11"/>
        <v/>
      </c>
      <c r="X172" s="10"/>
      <c r="Y172" s="10"/>
      <c r="Z172" s="10"/>
      <c r="AA172" s="10"/>
      <c r="AB172" s="10"/>
      <c r="AC172" s="10"/>
      <c r="AD172" s="10"/>
      <c r="AE172" s="10"/>
      <c r="AF172" s="10"/>
    </row>
    <row r="173" spans="1:32" x14ac:dyDescent="0.3">
      <c r="A173" s="8" t="s">
        <v>367</v>
      </c>
      <c r="B173" s="8" t="s">
        <v>368</v>
      </c>
      <c r="C173" s="8" t="s">
        <v>25</v>
      </c>
      <c r="D173" s="8" t="s">
        <v>13</v>
      </c>
      <c r="E173" s="9">
        <v>45282</v>
      </c>
      <c r="F173" s="8" t="s">
        <v>19</v>
      </c>
      <c r="G173" s="8">
        <v>14074</v>
      </c>
      <c r="H173" s="8">
        <v>6861</v>
      </c>
      <c r="I173" s="8">
        <v>3.43</v>
      </c>
      <c r="J173" s="8">
        <v>82</v>
      </c>
      <c r="L173" s="10" t="str">
        <f t="shared" ca="1" si="8"/>
        <v> </v>
      </c>
      <c r="M173" s="10" t="str" cm="1">
        <f t="array" ref="M173">_xlfn.IFS(I173&gt;=3.5,"Excellent",I173&gt;=3,"Good",I173&gt;=2,"Average",I173&lt;2,"Poor")</f>
        <v>Good</v>
      </c>
      <c r="N173" s="10" t="str">
        <f>VLOOKUP(D173,Table2[],2,FALSE)</f>
        <v xml:space="preserve"> Dr. Mehta</v>
      </c>
      <c r="O173" s="10" t="str">
        <f t="shared" si="9"/>
        <v/>
      </c>
      <c r="P173" s="10"/>
      <c r="Q173" s="10">
        <f t="shared" si="10"/>
        <v>2023</v>
      </c>
      <c r="R173" s="10"/>
      <c r="S173" s="10"/>
      <c r="T173" s="10"/>
      <c r="U173" s="10"/>
      <c r="V173" s="10"/>
      <c r="W173" s="10">
        <f t="shared" ca="1" si="11"/>
        <v>566</v>
      </c>
      <c r="X173" s="10"/>
      <c r="Y173" s="10"/>
      <c r="Z173" s="10"/>
      <c r="AA173" s="10"/>
      <c r="AB173" s="10"/>
      <c r="AC173" s="10"/>
      <c r="AD173" s="10"/>
      <c r="AE173" s="10"/>
      <c r="AF173" s="10"/>
    </row>
    <row r="174" spans="1:32" x14ac:dyDescent="0.3">
      <c r="A174" s="8" t="s">
        <v>369</v>
      </c>
      <c r="B174" s="8" t="s">
        <v>370</v>
      </c>
      <c r="C174" s="8" t="s">
        <v>12</v>
      </c>
      <c r="D174" s="8" t="s">
        <v>62</v>
      </c>
      <c r="E174" s="9">
        <v>45327</v>
      </c>
      <c r="F174" s="8" t="s">
        <v>19</v>
      </c>
      <c r="G174" s="8">
        <v>3427</v>
      </c>
      <c r="H174" s="8">
        <v>4126</v>
      </c>
      <c r="I174" s="8">
        <v>3.35</v>
      </c>
      <c r="J174" s="8">
        <v>24</v>
      </c>
      <c r="L174" s="10" t="str">
        <f t="shared" ca="1" si="8"/>
        <v> </v>
      </c>
      <c r="M174" s="10" t="str" cm="1">
        <f t="array" ref="M174">_xlfn.IFS(I174&gt;=3.5,"Excellent",I174&gt;=3,"Good",I174&gt;=2,"Average",I174&lt;2,"Poor")</f>
        <v>Good</v>
      </c>
      <c r="N174" s="10" t="str">
        <f>VLOOKUP(D174,Table2[],2,FALSE)</f>
        <v>Dr. Sinha</v>
      </c>
      <c r="O174" s="10" t="str">
        <f t="shared" si="9"/>
        <v>True</v>
      </c>
      <c r="P174" s="10"/>
      <c r="Q174" s="10">
        <f t="shared" si="10"/>
        <v>2024</v>
      </c>
      <c r="R174" s="10"/>
      <c r="S174" s="10"/>
      <c r="T174" s="10"/>
      <c r="U174" s="10"/>
      <c r="V174" s="10"/>
      <c r="W174" s="10">
        <f t="shared" ca="1" si="11"/>
        <v>521</v>
      </c>
      <c r="X174" s="10"/>
      <c r="Y174" s="10"/>
      <c r="Z174" s="10"/>
      <c r="AA174" s="10"/>
      <c r="AB174" s="10"/>
      <c r="AC174" s="10"/>
      <c r="AD174" s="10"/>
      <c r="AE174" s="10"/>
      <c r="AF174" s="10"/>
    </row>
    <row r="175" spans="1:32" x14ac:dyDescent="0.3">
      <c r="A175" s="8" t="s">
        <v>371</v>
      </c>
      <c r="B175" s="8" t="s">
        <v>372</v>
      </c>
      <c r="C175" s="8" t="s">
        <v>17</v>
      </c>
      <c r="D175" s="8" t="s">
        <v>13</v>
      </c>
      <c r="E175" s="9">
        <v>44588</v>
      </c>
      <c r="F175" s="8" t="s">
        <v>14</v>
      </c>
      <c r="G175" s="8">
        <v>12397</v>
      </c>
      <c r="H175" s="8">
        <v>1786</v>
      </c>
      <c r="I175" s="8">
        <v>3.54</v>
      </c>
      <c r="J175" s="8">
        <v>60</v>
      </c>
      <c r="L175" s="10">
        <f t="shared" ca="1" si="8"/>
        <v>1260</v>
      </c>
      <c r="M175" s="10" t="str" cm="1">
        <f t="array" ref="M175">_xlfn.IFS(I175&gt;=3.5,"Excellent",I175&gt;=3,"Good",I175&gt;=2,"Average",I175&lt;2,"Poor")</f>
        <v>Excellent</v>
      </c>
      <c r="N175" s="10" t="str">
        <f>VLOOKUP(D175,Table2[],2,FALSE)</f>
        <v xml:space="preserve"> Dr. Mehta</v>
      </c>
      <c r="O175" s="10" t="str">
        <f t="shared" si="9"/>
        <v/>
      </c>
      <c r="P175" s="10"/>
      <c r="Q175" s="10">
        <f t="shared" si="10"/>
        <v>2022</v>
      </c>
      <c r="R175" s="10"/>
      <c r="S175" s="10"/>
      <c r="T175" s="10"/>
      <c r="U175" s="10"/>
      <c r="V175" s="10"/>
      <c r="W175" s="10" t="str">
        <f t="shared" ca="1" si="11"/>
        <v/>
      </c>
      <c r="X175" s="10"/>
      <c r="Y175" s="10"/>
      <c r="Z175" s="10"/>
      <c r="AA175" s="10"/>
      <c r="AB175" s="10"/>
      <c r="AC175" s="10"/>
      <c r="AD175" s="10"/>
      <c r="AE175" s="10"/>
      <c r="AF175" s="10"/>
    </row>
    <row r="176" spans="1:32" x14ac:dyDescent="0.3">
      <c r="A176" s="8" t="s">
        <v>373</v>
      </c>
      <c r="B176" s="8" t="s">
        <v>374</v>
      </c>
      <c r="C176" s="8" t="s">
        <v>25</v>
      </c>
      <c r="D176" s="8" t="s">
        <v>18</v>
      </c>
      <c r="E176" s="9">
        <v>44668</v>
      </c>
      <c r="F176" s="8" t="s">
        <v>39</v>
      </c>
      <c r="G176" s="8">
        <v>6795</v>
      </c>
      <c r="H176" s="8">
        <v>8202</v>
      </c>
      <c r="I176" s="8">
        <v>2.66</v>
      </c>
      <c r="J176" s="8">
        <v>64</v>
      </c>
      <c r="L176" s="10" t="str">
        <f t="shared" ca="1" si="8"/>
        <v> </v>
      </c>
      <c r="M176" s="10" t="str" cm="1">
        <f t="array" ref="M176">_xlfn.IFS(I176&gt;=3.5,"Excellent",I176&gt;=3,"Good",I176&gt;=2,"Average",I176&lt;2,"Poor")</f>
        <v>Average</v>
      </c>
      <c r="N176" s="10" t="str">
        <f>VLOOKUP(D176,Table2[],2,FALSE)</f>
        <v>Dr. Roy</v>
      </c>
      <c r="O176" s="10" t="str">
        <f t="shared" si="9"/>
        <v>True</v>
      </c>
      <c r="P176" s="10"/>
      <c r="Q176" s="10">
        <f t="shared" si="10"/>
        <v>2022</v>
      </c>
      <c r="R176" s="10"/>
      <c r="S176" s="10"/>
      <c r="T176" s="10"/>
      <c r="U176" s="10"/>
      <c r="V176" s="10"/>
      <c r="W176" s="10" t="str">
        <f t="shared" ca="1" si="11"/>
        <v/>
      </c>
      <c r="X176" s="10"/>
      <c r="Y176" s="10"/>
      <c r="Z176" s="10"/>
      <c r="AA176" s="10"/>
      <c r="AB176" s="10"/>
      <c r="AC176" s="10"/>
      <c r="AD176" s="10"/>
      <c r="AE176" s="10"/>
      <c r="AF176" s="10"/>
    </row>
    <row r="177" spans="1:32" x14ac:dyDescent="0.3">
      <c r="A177" s="8" t="s">
        <v>375</v>
      </c>
      <c r="B177" s="8" t="s">
        <v>376</v>
      </c>
      <c r="C177" s="8" t="s">
        <v>28</v>
      </c>
      <c r="D177" s="8" t="s">
        <v>62</v>
      </c>
      <c r="E177" s="9">
        <v>44700</v>
      </c>
      <c r="F177" s="8" t="s">
        <v>19</v>
      </c>
      <c r="G177" s="8">
        <v>8638</v>
      </c>
      <c r="H177" s="8">
        <v>9153</v>
      </c>
      <c r="I177" s="8">
        <v>3.5</v>
      </c>
      <c r="J177" s="8">
        <v>113</v>
      </c>
      <c r="L177" s="10" t="str">
        <f t="shared" ca="1" si="8"/>
        <v> </v>
      </c>
      <c r="M177" s="10" t="str" cm="1">
        <f t="array" ref="M177">_xlfn.IFS(I177&gt;=3.5,"Excellent",I177&gt;=3,"Good",I177&gt;=2,"Average",I177&lt;2,"Poor")</f>
        <v>Excellent</v>
      </c>
      <c r="N177" s="10" t="str">
        <f>VLOOKUP(D177,Table2[],2,FALSE)</f>
        <v>Dr. Sinha</v>
      </c>
      <c r="O177" s="10" t="str">
        <f t="shared" si="9"/>
        <v>True</v>
      </c>
      <c r="P177" s="10"/>
      <c r="Q177" s="10">
        <f t="shared" si="10"/>
        <v>2022</v>
      </c>
      <c r="R177" s="10"/>
      <c r="S177" s="10"/>
      <c r="T177" s="10"/>
      <c r="U177" s="10"/>
      <c r="V177" s="10"/>
      <c r="W177" s="10">
        <f t="shared" ca="1" si="11"/>
        <v>1148</v>
      </c>
      <c r="X177" s="10"/>
      <c r="Y177" s="10"/>
      <c r="Z177" s="10"/>
      <c r="AA177" s="10"/>
      <c r="AB177" s="10"/>
      <c r="AC177" s="10"/>
      <c r="AD177" s="10"/>
      <c r="AE177" s="10"/>
      <c r="AF177" s="10"/>
    </row>
    <row r="178" spans="1:32" x14ac:dyDescent="0.3">
      <c r="A178" s="8" t="s">
        <v>377</v>
      </c>
      <c r="B178" s="8" t="s">
        <v>378</v>
      </c>
      <c r="C178" s="8" t="s">
        <v>17</v>
      </c>
      <c r="D178" s="8" t="s">
        <v>18</v>
      </c>
      <c r="E178" s="9">
        <v>44956</v>
      </c>
      <c r="F178" s="8" t="s">
        <v>39</v>
      </c>
      <c r="G178" s="8">
        <v>7115</v>
      </c>
      <c r="H178" s="8">
        <v>4495</v>
      </c>
      <c r="I178" s="8">
        <v>2.46</v>
      </c>
      <c r="J178" s="8">
        <v>113</v>
      </c>
      <c r="L178" s="10" t="str">
        <f t="shared" ca="1" si="8"/>
        <v> </v>
      </c>
      <c r="M178" s="10" t="str" cm="1">
        <f t="array" ref="M178">_xlfn.IFS(I178&gt;=3.5,"Excellent",I178&gt;=3,"Good",I178&gt;=2,"Average",I178&lt;2,"Poor")</f>
        <v>Average</v>
      </c>
      <c r="N178" s="10" t="str">
        <f>VLOOKUP(D178,Table2[],2,FALSE)</f>
        <v>Dr. Roy</v>
      </c>
      <c r="O178" s="10" t="str">
        <f t="shared" si="9"/>
        <v>True</v>
      </c>
      <c r="P178" s="10"/>
      <c r="Q178" s="10">
        <f t="shared" si="10"/>
        <v>2023</v>
      </c>
      <c r="R178" s="10"/>
      <c r="S178" s="10"/>
      <c r="T178" s="10"/>
      <c r="U178" s="10"/>
      <c r="V178" s="10"/>
      <c r="W178" s="10" t="str">
        <f t="shared" ca="1" si="11"/>
        <v/>
      </c>
      <c r="X178" s="10"/>
      <c r="Y178" s="10"/>
      <c r="Z178" s="10"/>
      <c r="AA178" s="10"/>
      <c r="AB178" s="10"/>
      <c r="AC178" s="10"/>
      <c r="AD178" s="10"/>
      <c r="AE178" s="10"/>
      <c r="AF178" s="10"/>
    </row>
    <row r="179" spans="1:32" x14ac:dyDescent="0.3">
      <c r="A179" s="8" t="s">
        <v>379</v>
      </c>
      <c r="B179" s="8" t="s">
        <v>380</v>
      </c>
      <c r="C179" s="8" t="s">
        <v>57</v>
      </c>
      <c r="D179" s="8" t="s">
        <v>62</v>
      </c>
      <c r="E179" s="9">
        <v>44745</v>
      </c>
      <c r="F179" s="8" t="s">
        <v>19</v>
      </c>
      <c r="G179" s="8">
        <v>9350</v>
      </c>
      <c r="H179" s="8">
        <v>9475</v>
      </c>
      <c r="I179" s="8">
        <v>2.27</v>
      </c>
      <c r="J179" s="8">
        <v>42</v>
      </c>
      <c r="L179" s="10" t="str">
        <f t="shared" ca="1" si="8"/>
        <v> </v>
      </c>
      <c r="M179" s="10" t="str" cm="1">
        <f t="array" ref="M179">_xlfn.IFS(I179&gt;=3.5,"Excellent",I179&gt;=3,"Good",I179&gt;=2,"Average",I179&lt;2,"Poor")</f>
        <v>Average</v>
      </c>
      <c r="N179" s="10" t="str">
        <f>VLOOKUP(D179,Table2[],2,FALSE)</f>
        <v>Dr. Sinha</v>
      </c>
      <c r="O179" s="10" t="str">
        <f t="shared" si="9"/>
        <v>True</v>
      </c>
      <c r="P179" s="10"/>
      <c r="Q179" s="10">
        <f t="shared" si="10"/>
        <v>2022</v>
      </c>
      <c r="R179" s="10"/>
      <c r="S179" s="10"/>
      <c r="T179" s="10"/>
      <c r="U179" s="10"/>
      <c r="V179" s="10"/>
      <c r="W179" s="10">
        <f t="shared" ca="1" si="11"/>
        <v>1103</v>
      </c>
      <c r="X179" s="10"/>
      <c r="Y179" s="10"/>
      <c r="Z179" s="10"/>
      <c r="AA179" s="10"/>
      <c r="AB179" s="10"/>
      <c r="AC179" s="10"/>
      <c r="AD179" s="10"/>
      <c r="AE179" s="10"/>
      <c r="AF179" s="10"/>
    </row>
    <row r="180" spans="1:32" x14ac:dyDescent="0.3">
      <c r="A180" s="8" t="s">
        <v>381</v>
      </c>
      <c r="B180" s="8" t="s">
        <v>382</v>
      </c>
      <c r="C180" s="8" t="s">
        <v>28</v>
      </c>
      <c r="D180" s="8" t="s">
        <v>62</v>
      </c>
      <c r="E180" s="9">
        <v>45241</v>
      </c>
      <c r="F180" s="8" t="s">
        <v>14</v>
      </c>
      <c r="G180" s="8">
        <v>9814</v>
      </c>
      <c r="H180" s="8">
        <v>5383</v>
      </c>
      <c r="I180" s="8">
        <v>3.3</v>
      </c>
      <c r="J180" s="8">
        <v>26</v>
      </c>
      <c r="L180" s="10">
        <f t="shared" ca="1" si="8"/>
        <v>607</v>
      </c>
      <c r="M180" s="10" t="str" cm="1">
        <f t="array" ref="M180">_xlfn.IFS(I180&gt;=3.5,"Excellent",I180&gt;=3,"Good",I180&gt;=2,"Average",I180&lt;2,"Poor")</f>
        <v>Good</v>
      </c>
      <c r="N180" s="10" t="str">
        <f>VLOOKUP(D180,Table2[],2,FALSE)</f>
        <v>Dr. Sinha</v>
      </c>
      <c r="O180" s="10" t="str">
        <f t="shared" si="9"/>
        <v>True</v>
      </c>
      <c r="P180" s="10"/>
      <c r="Q180" s="10">
        <f t="shared" si="10"/>
        <v>2023</v>
      </c>
      <c r="R180" s="10"/>
      <c r="S180" s="10"/>
      <c r="T180" s="10"/>
      <c r="U180" s="10"/>
      <c r="V180" s="10"/>
      <c r="W180" s="10" t="str">
        <f t="shared" ca="1" si="11"/>
        <v/>
      </c>
      <c r="X180" s="10"/>
      <c r="Y180" s="10"/>
      <c r="Z180" s="10"/>
      <c r="AA180" s="10"/>
      <c r="AB180" s="10"/>
      <c r="AC180" s="10"/>
      <c r="AD180" s="10"/>
      <c r="AE180" s="10"/>
      <c r="AF180" s="10"/>
    </row>
    <row r="181" spans="1:32" x14ac:dyDescent="0.3">
      <c r="A181" s="8" t="s">
        <v>383</v>
      </c>
      <c r="B181" s="8" t="s">
        <v>384</v>
      </c>
      <c r="C181" s="8" t="s">
        <v>36</v>
      </c>
      <c r="D181" s="8" t="s">
        <v>18</v>
      </c>
      <c r="E181" s="9">
        <v>45378</v>
      </c>
      <c r="F181" s="8" t="s">
        <v>19</v>
      </c>
      <c r="G181" s="8">
        <v>3206</v>
      </c>
      <c r="H181" s="8">
        <v>3995</v>
      </c>
      <c r="I181" s="8">
        <v>2.2200000000000002</v>
      </c>
      <c r="J181" s="8">
        <v>76</v>
      </c>
      <c r="L181" s="10" t="str">
        <f t="shared" ca="1" si="8"/>
        <v> </v>
      </c>
      <c r="M181" s="10" t="str" cm="1">
        <f t="array" ref="M181">_xlfn.IFS(I181&gt;=3.5,"Excellent",I181&gt;=3,"Good",I181&gt;=2,"Average",I181&lt;2,"Poor")</f>
        <v>Average</v>
      </c>
      <c r="N181" s="10" t="str">
        <f>VLOOKUP(D181,Table2[],2,FALSE)</f>
        <v>Dr. Roy</v>
      </c>
      <c r="O181" s="10" t="str">
        <f t="shared" si="9"/>
        <v>True</v>
      </c>
      <c r="P181" s="10"/>
      <c r="Q181" s="10">
        <f t="shared" si="10"/>
        <v>2024</v>
      </c>
      <c r="R181" s="10"/>
      <c r="S181" s="10"/>
      <c r="T181" s="10"/>
      <c r="U181" s="10"/>
      <c r="V181" s="10"/>
      <c r="W181" s="10">
        <f t="shared" ca="1" si="11"/>
        <v>470</v>
      </c>
      <c r="X181" s="10"/>
      <c r="Y181" s="10"/>
      <c r="Z181" s="10"/>
      <c r="AA181" s="10"/>
      <c r="AB181" s="10"/>
      <c r="AC181" s="10"/>
      <c r="AD181" s="10"/>
      <c r="AE181" s="10"/>
      <c r="AF181" s="10"/>
    </row>
    <row r="182" spans="1:32" x14ac:dyDescent="0.3">
      <c r="A182" s="8" t="s">
        <v>385</v>
      </c>
      <c r="B182" s="8" t="s">
        <v>386</v>
      </c>
      <c r="C182" s="8" t="s">
        <v>25</v>
      </c>
      <c r="D182" s="8" t="s">
        <v>18</v>
      </c>
      <c r="E182" s="9">
        <v>45207</v>
      </c>
      <c r="F182" s="8" t="s">
        <v>14</v>
      </c>
      <c r="G182" s="8">
        <v>3198</v>
      </c>
      <c r="H182" s="8">
        <v>3690</v>
      </c>
      <c r="I182" s="8">
        <v>2.64</v>
      </c>
      <c r="J182" s="8">
        <v>69</v>
      </c>
      <c r="L182" s="10">
        <f t="shared" ca="1" si="8"/>
        <v>641</v>
      </c>
      <c r="M182" s="10" t="str" cm="1">
        <f t="array" ref="M182">_xlfn.IFS(I182&gt;=3.5,"Excellent",I182&gt;=3,"Good",I182&gt;=2,"Average",I182&lt;2,"Poor")</f>
        <v>Average</v>
      </c>
      <c r="N182" s="10" t="str">
        <f>VLOOKUP(D182,Table2[],2,FALSE)</f>
        <v>Dr. Roy</v>
      </c>
      <c r="O182" s="10" t="str">
        <f t="shared" si="9"/>
        <v>True</v>
      </c>
      <c r="P182" s="10"/>
      <c r="Q182" s="10">
        <f t="shared" si="10"/>
        <v>2023</v>
      </c>
      <c r="R182" s="10"/>
      <c r="S182" s="10"/>
      <c r="T182" s="10"/>
      <c r="U182" s="10"/>
      <c r="V182" s="10"/>
      <c r="W182" s="10" t="str">
        <f t="shared" ca="1" si="11"/>
        <v/>
      </c>
      <c r="X182" s="10"/>
      <c r="Y182" s="10"/>
      <c r="Z182" s="10"/>
      <c r="AA182" s="10"/>
      <c r="AB182" s="10"/>
      <c r="AC182" s="10"/>
      <c r="AD182" s="10"/>
      <c r="AE182" s="10"/>
      <c r="AF182" s="10"/>
    </row>
    <row r="183" spans="1:32" x14ac:dyDescent="0.3">
      <c r="A183" s="8" t="s">
        <v>387</v>
      </c>
      <c r="B183" s="8" t="s">
        <v>388</v>
      </c>
      <c r="C183" s="8" t="s">
        <v>36</v>
      </c>
      <c r="D183" s="8" t="s">
        <v>18</v>
      </c>
      <c r="E183" s="9">
        <v>44761</v>
      </c>
      <c r="F183" s="8" t="s">
        <v>14</v>
      </c>
      <c r="G183" s="8">
        <v>2972</v>
      </c>
      <c r="H183" s="8">
        <v>2721</v>
      </c>
      <c r="I183" s="8">
        <v>3.6</v>
      </c>
      <c r="J183" s="8">
        <v>24</v>
      </c>
      <c r="L183" s="10">
        <f t="shared" ca="1" si="8"/>
        <v>1087</v>
      </c>
      <c r="M183" s="10" t="str" cm="1">
        <f t="array" ref="M183">_xlfn.IFS(I183&gt;=3.5,"Excellent",I183&gt;=3,"Good",I183&gt;=2,"Average",I183&lt;2,"Poor")</f>
        <v>Excellent</v>
      </c>
      <c r="N183" s="10" t="str">
        <f>VLOOKUP(D183,Table2[],2,FALSE)</f>
        <v>Dr. Roy</v>
      </c>
      <c r="O183" s="10" t="str">
        <f t="shared" si="9"/>
        <v>True</v>
      </c>
      <c r="P183" s="10"/>
      <c r="Q183" s="10">
        <f t="shared" si="10"/>
        <v>2022</v>
      </c>
      <c r="R183" s="10"/>
      <c r="S183" s="10"/>
      <c r="T183" s="10"/>
      <c r="U183" s="10"/>
      <c r="V183" s="10"/>
      <c r="W183" s="10" t="str">
        <f t="shared" ca="1" si="11"/>
        <v/>
      </c>
      <c r="X183" s="10"/>
      <c r="Y183" s="10"/>
      <c r="Z183" s="10"/>
      <c r="AA183" s="10"/>
      <c r="AB183" s="10"/>
      <c r="AC183" s="10"/>
      <c r="AD183" s="10"/>
      <c r="AE183" s="10"/>
      <c r="AF183" s="10"/>
    </row>
    <row r="184" spans="1:32" x14ac:dyDescent="0.3">
      <c r="A184" s="8" t="s">
        <v>389</v>
      </c>
      <c r="B184" s="8" t="s">
        <v>390</v>
      </c>
      <c r="C184" s="8" t="s">
        <v>17</v>
      </c>
      <c r="D184" s="8" t="s">
        <v>13</v>
      </c>
      <c r="E184" s="9">
        <v>45327</v>
      </c>
      <c r="F184" s="8" t="s">
        <v>14</v>
      </c>
      <c r="G184" s="8">
        <v>8985</v>
      </c>
      <c r="H184" s="8">
        <v>1826</v>
      </c>
      <c r="I184" s="8">
        <v>2.1</v>
      </c>
      <c r="J184" s="8">
        <v>9</v>
      </c>
      <c r="L184" s="10">
        <f t="shared" ca="1" si="8"/>
        <v>521</v>
      </c>
      <c r="M184" s="10" t="str" cm="1">
        <f t="array" ref="M184">_xlfn.IFS(I184&gt;=3.5,"Excellent",I184&gt;=3,"Good",I184&gt;=2,"Average",I184&lt;2,"Poor")</f>
        <v>Average</v>
      </c>
      <c r="N184" s="10" t="str">
        <f>VLOOKUP(D184,Table2[],2,FALSE)</f>
        <v xml:space="preserve"> Dr. Mehta</v>
      </c>
      <c r="O184" s="10" t="str">
        <f t="shared" si="9"/>
        <v/>
      </c>
      <c r="P184" s="10"/>
      <c r="Q184" s="10">
        <f t="shared" si="10"/>
        <v>2024</v>
      </c>
      <c r="R184" s="10"/>
      <c r="S184" s="10"/>
      <c r="T184" s="10"/>
      <c r="U184" s="10"/>
      <c r="V184" s="10"/>
      <c r="W184" s="10" t="str">
        <f t="shared" ca="1" si="11"/>
        <v/>
      </c>
      <c r="X184" s="10"/>
      <c r="Y184" s="10"/>
      <c r="Z184" s="10"/>
      <c r="AA184" s="10"/>
      <c r="AB184" s="10"/>
      <c r="AC184" s="10"/>
      <c r="AD184" s="10"/>
      <c r="AE184" s="10"/>
      <c r="AF184" s="10"/>
    </row>
    <row r="185" spans="1:32" x14ac:dyDescent="0.3">
      <c r="A185" s="8" t="s">
        <v>391</v>
      </c>
      <c r="B185" s="8" t="s">
        <v>392</v>
      </c>
      <c r="C185" s="8" t="s">
        <v>28</v>
      </c>
      <c r="D185" s="8" t="s">
        <v>13</v>
      </c>
      <c r="E185" s="9">
        <v>44934</v>
      </c>
      <c r="F185" s="8" t="s">
        <v>14</v>
      </c>
      <c r="G185" s="8">
        <v>8434</v>
      </c>
      <c r="H185" s="8">
        <v>5655</v>
      </c>
      <c r="I185" s="8">
        <v>3.62</v>
      </c>
      <c r="J185" s="8">
        <v>50</v>
      </c>
      <c r="L185" s="10">
        <f t="shared" ca="1" si="8"/>
        <v>914</v>
      </c>
      <c r="M185" s="10" t="str" cm="1">
        <f t="array" ref="M185">_xlfn.IFS(I185&gt;=3.5,"Excellent",I185&gt;=3,"Good",I185&gt;=2,"Average",I185&lt;2,"Poor")</f>
        <v>Excellent</v>
      </c>
      <c r="N185" s="10" t="str">
        <f>VLOOKUP(D185,Table2[],2,FALSE)</f>
        <v xml:space="preserve"> Dr. Mehta</v>
      </c>
      <c r="O185" s="10" t="str">
        <f t="shared" si="9"/>
        <v>True</v>
      </c>
      <c r="P185" s="10"/>
      <c r="Q185" s="10">
        <f t="shared" si="10"/>
        <v>2023</v>
      </c>
      <c r="R185" s="10"/>
      <c r="S185" s="10"/>
      <c r="T185" s="10"/>
      <c r="U185" s="10"/>
      <c r="V185" s="10"/>
      <c r="W185" s="10" t="str">
        <f t="shared" ca="1" si="11"/>
        <v/>
      </c>
      <c r="X185" s="10"/>
      <c r="Y185" s="10"/>
      <c r="Z185" s="10"/>
      <c r="AA185" s="10"/>
      <c r="AB185" s="10"/>
      <c r="AC185" s="10"/>
      <c r="AD185" s="10"/>
      <c r="AE185" s="10"/>
      <c r="AF185" s="10"/>
    </row>
    <row r="186" spans="1:32" x14ac:dyDescent="0.3">
      <c r="A186" s="8" t="s">
        <v>393</v>
      </c>
      <c r="B186" s="8" t="s">
        <v>394</v>
      </c>
      <c r="C186" s="8" t="s">
        <v>57</v>
      </c>
      <c r="D186" s="8" t="s">
        <v>13</v>
      </c>
      <c r="E186" s="9">
        <v>45389</v>
      </c>
      <c r="F186" s="8" t="s">
        <v>39</v>
      </c>
      <c r="G186" s="8">
        <v>8637</v>
      </c>
      <c r="H186" s="8">
        <v>6872</v>
      </c>
      <c r="I186" s="8">
        <v>2.02</v>
      </c>
      <c r="J186" s="8">
        <v>2</v>
      </c>
      <c r="L186" s="10" t="str">
        <f t="shared" ca="1" si="8"/>
        <v> </v>
      </c>
      <c r="M186" s="10" t="str" cm="1">
        <f t="array" ref="M186">_xlfn.IFS(I186&gt;=3.5,"Excellent",I186&gt;=3,"Good",I186&gt;=2,"Average",I186&lt;2,"Poor")</f>
        <v>Average</v>
      </c>
      <c r="N186" s="10" t="str">
        <f>VLOOKUP(D186,Table2[],2,FALSE)</f>
        <v xml:space="preserve"> Dr. Mehta</v>
      </c>
      <c r="O186" s="10" t="str">
        <f t="shared" si="9"/>
        <v>True</v>
      </c>
      <c r="P186" s="10"/>
      <c r="Q186" s="10">
        <f t="shared" si="10"/>
        <v>2024</v>
      </c>
      <c r="R186" s="10"/>
      <c r="S186" s="10"/>
      <c r="T186" s="10"/>
      <c r="U186" s="10"/>
      <c r="V186" s="10"/>
      <c r="W186" s="10" t="str">
        <f t="shared" ca="1" si="11"/>
        <v/>
      </c>
      <c r="X186" s="10"/>
      <c r="Y186" s="10"/>
      <c r="Z186" s="10"/>
      <c r="AA186" s="10"/>
      <c r="AB186" s="10"/>
      <c r="AC186" s="10"/>
      <c r="AD186" s="10"/>
      <c r="AE186" s="10"/>
      <c r="AF186" s="10"/>
    </row>
    <row r="187" spans="1:32" x14ac:dyDescent="0.3">
      <c r="A187" s="8" t="s">
        <v>395</v>
      </c>
      <c r="B187" s="8" t="s">
        <v>396</v>
      </c>
      <c r="C187" s="8" t="s">
        <v>22</v>
      </c>
      <c r="D187" s="8" t="s">
        <v>13</v>
      </c>
      <c r="E187" s="9">
        <v>44582</v>
      </c>
      <c r="F187" s="8" t="s">
        <v>14</v>
      </c>
      <c r="G187" s="8">
        <v>7498</v>
      </c>
      <c r="H187" s="8">
        <v>3801</v>
      </c>
      <c r="I187" s="8">
        <v>2.66</v>
      </c>
      <c r="J187" s="8">
        <v>61</v>
      </c>
      <c r="L187" s="10">
        <f t="shared" ca="1" si="8"/>
        <v>1266</v>
      </c>
      <c r="M187" s="10" t="str" cm="1">
        <f t="array" ref="M187">_xlfn.IFS(I187&gt;=3.5,"Excellent",I187&gt;=3,"Good",I187&gt;=2,"Average",I187&lt;2,"Poor")</f>
        <v>Average</v>
      </c>
      <c r="N187" s="10" t="str">
        <f>VLOOKUP(D187,Table2[],2,FALSE)</f>
        <v xml:space="preserve"> Dr. Mehta</v>
      </c>
      <c r="O187" s="10" t="str">
        <f t="shared" si="9"/>
        <v>True</v>
      </c>
      <c r="P187" s="10"/>
      <c r="Q187" s="10">
        <f t="shared" si="10"/>
        <v>2022</v>
      </c>
      <c r="R187" s="10"/>
      <c r="S187" s="10"/>
      <c r="T187" s="10"/>
      <c r="U187" s="10"/>
      <c r="V187" s="10"/>
      <c r="W187" s="10" t="str">
        <f t="shared" ca="1" si="11"/>
        <v/>
      </c>
      <c r="X187" s="10"/>
      <c r="Y187" s="10"/>
      <c r="Z187" s="10"/>
      <c r="AA187" s="10"/>
      <c r="AB187" s="10"/>
      <c r="AC187" s="10"/>
      <c r="AD187" s="10"/>
      <c r="AE187" s="10"/>
      <c r="AF187" s="10"/>
    </row>
    <row r="188" spans="1:32" x14ac:dyDescent="0.3">
      <c r="A188" s="8" t="s">
        <v>397</v>
      </c>
      <c r="B188" s="8" t="s">
        <v>398</v>
      </c>
      <c r="C188" s="8" t="s">
        <v>54</v>
      </c>
      <c r="D188" s="8" t="s">
        <v>13</v>
      </c>
      <c r="E188" s="9">
        <v>44797</v>
      </c>
      <c r="F188" s="8" t="s">
        <v>14</v>
      </c>
      <c r="G188" s="8">
        <v>8592</v>
      </c>
      <c r="H188" s="8">
        <v>2399</v>
      </c>
      <c r="I188" s="8">
        <v>2.95</v>
      </c>
      <c r="J188" s="8">
        <v>113</v>
      </c>
      <c r="L188" s="10">
        <f t="shared" ca="1" si="8"/>
        <v>1051</v>
      </c>
      <c r="M188" s="10" t="str" cm="1">
        <f t="array" ref="M188">_xlfn.IFS(I188&gt;=3.5,"Excellent",I188&gt;=3,"Good",I188&gt;=2,"Average",I188&lt;2,"Poor")</f>
        <v>Average</v>
      </c>
      <c r="N188" s="10" t="str">
        <f>VLOOKUP(D188,Table2[],2,FALSE)</f>
        <v xml:space="preserve"> Dr. Mehta</v>
      </c>
      <c r="O188" s="10" t="str">
        <f t="shared" si="9"/>
        <v/>
      </c>
      <c r="P188" s="10"/>
      <c r="Q188" s="10">
        <f t="shared" si="10"/>
        <v>2022</v>
      </c>
      <c r="R188" s="10"/>
      <c r="S188" s="10"/>
      <c r="T188" s="10"/>
      <c r="U188" s="10"/>
      <c r="V188" s="10"/>
      <c r="W188" s="10" t="str">
        <f t="shared" ca="1" si="11"/>
        <v/>
      </c>
      <c r="X188" s="10"/>
      <c r="Y188" s="10"/>
      <c r="Z188" s="10"/>
      <c r="AA188" s="10"/>
      <c r="AB188" s="10"/>
      <c r="AC188" s="10"/>
      <c r="AD188" s="10"/>
      <c r="AE188" s="10"/>
      <c r="AF188" s="10"/>
    </row>
    <row r="189" spans="1:32" x14ac:dyDescent="0.3">
      <c r="A189" s="8" t="s">
        <v>399</v>
      </c>
      <c r="B189" s="8" t="s">
        <v>400</v>
      </c>
      <c r="C189" s="8" t="s">
        <v>12</v>
      </c>
      <c r="D189" s="8" t="s">
        <v>18</v>
      </c>
      <c r="E189" s="9">
        <v>44935</v>
      </c>
      <c r="F189" s="8" t="s">
        <v>14</v>
      </c>
      <c r="G189" s="8">
        <v>13019</v>
      </c>
      <c r="H189" s="8">
        <v>9320</v>
      </c>
      <c r="I189" s="8">
        <v>3.4</v>
      </c>
      <c r="J189" s="8">
        <v>5</v>
      </c>
      <c r="L189" s="10">
        <f t="shared" ca="1" si="8"/>
        <v>913</v>
      </c>
      <c r="M189" s="10" t="str" cm="1">
        <f t="array" ref="M189">_xlfn.IFS(I189&gt;=3.5,"Excellent",I189&gt;=3,"Good",I189&gt;=2,"Average",I189&lt;2,"Poor")</f>
        <v>Good</v>
      </c>
      <c r="N189" s="10" t="str">
        <f>VLOOKUP(D189,Table2[],2,FALSE)</f>
        <v>Dr. Roy</v>
      </c>
      <c r="O189" s="10" t="str">
        <f t="shared" si="9"/>
        <v>True</v>
      </c>
      <c r="P189" s="10"/>
      <c r="Q189" s="10">
        <f t="shared" si="10"/>
        <v>2023</v>
      </c>
      <c r="R189" s="10"/>
      <c r="S189" s="10"/>
      <c r="T189" s="10"/>
      <c r="U189" s="10"/>
      <c r="V189" s="10"/>
      <c r="W189" s="10" t="str">
        <f t="shared" ca="1" si="11"/>
        <v/>
      </c>
      <c r="X189" s="10"/>
      <c r="Y189" s="10"/>
      <c r="Z189" s="10"/>
      <c r="AA189" s="10"/>
      <c r="AB189" s="10"/>
      <c r="AC189" s="10"/>
      <c r="AD189" s="10"/>
      <c r="AE189" s="10"/>
      <c r="AF189" s="10"/>
    </row>
    <row r="190" spans="1:32" x14ac:dyDescent="0.3">
      <c r="A190" s="8" t="s">
        <v>401</v>
      </c>
      <c r="B190" s="8" t="s">
        <v>402</v>
      </c>
      <c r="C190" s="8" t="s">
        <v>28</v>
      </c>
      <c r="D190" s="8" t="s">
        <v>62</v>
      </c>
      <c r="E190" s="9">
        <v>45333</v>
      </c>
      <c r="F190" s="8" t="s">
        <v>14</v>
      </c>
      <c r="G190" s="8">
        <v>4919</v>
      </c>
      <c r="H190" s="8">
        <v>1822</v>
      </c>
      <c r="I190" s="8">
        <v>2.46</v>
      </c>
      <c r="J190" s="8">
        <v>38</v>
      </c>
      <c r="L190" s="10">
        <f t="shared" ca="1" si="8"/>
        <v>515</v>
      </c>
      <c r="M190" s="10" t="str" cm="1">
        <f t="array" ref="M190">_xlfn.IFS(I190&gt;=3.5,"Excellent",I190&gt;=3,"Good",I190&gt;=2,"Average",I190&lt;2,"Poor")</f>
        <v>Average</v>
      </c>
      <c r="N190" s="10" t="str">
        <f>VLOOKUP(D190,Table2[],2,FALSE)</f>
        <v>Dr. Sinha</v>
      </c>
      <c r="O190" s="10" t="str">
        <f t="shared" si="9"/>
        <v/>
      </c>
      <c r="P190" s="10"/>
      <c r="Q190" s="10">
        <f t="shared" si="10"/>
        <v>2024</v>
      </c>
      <c r="R190" s="10"/>
      <c r="S190" s="10"/>
      <c r="T190" s="10"/>
      <c r="U190" s="10"/>
      <c r="V190" s="10"/>
      <c r="W190" s="10" t="str">
        <f t="shared" ca="1" si="11"/>
        <v/>
      </c>
      <c r="X190" s="10"/>
      <c r="Y190" s="10"/>
      <c r="Z190" s="10"/>
      <c r="AA190" s="10"/>
      <c r="AB190" s="10"/>
      <c r="AC190" s="10"/>
      <c r="AD190" s="10"/>
      <c r="AE190" s="10"/>
      <c r="AF190" s="10"/>
    </row>
    <row r="191" spans="1:32" x14ac:dyDescent="0.3">
      <c r="A191" s="8" t="s">
        <v>403</v>
      </c>
      <c r="B191" s="8" t="s">
        <v>404</v>
      </c>
      <c r="C191" s="8" t="s">
        <v>17</v>
      </c>
      <c r="D191" s="8" t="s">
        <v>62</v>
      </c>
      <c r="E191" s="9">
        <v>45038</v>
      </c>
      <c r="F191" s="8" t="s">
        <v>14</v>
      </c>
      <c r="G191" s="8">
        <v>2581</v>
      </c>
      <c r="H191" s="8">
        <v>8966</v>
      </c>
      <c r="I191" s="8">
        <v>3.75</v>
      </c>
      <c r="J191" s="8">
        <v>22</v>
      </c>
      <c r="L191" s="10">
        <f t="shared" ca="1" si="8"/>
        <v>810</v>
      </c>
      <c r="M191" s="10" t="str" cm="1">
        <f t="array" ref="M191">_xlfn.IFS(I191&gt;=3.5,"Excellent",I191&gt;=3,"Good",I191&gt;=2,"Average",I191&lt;2,"Poor")</f>
        <v>Excellent</v>
      </c>
      <c r="N191" s="10" t="str">
        <f>VLOOKUP(D191,Table2[],2,FALSE)</f>
        <v>Dr. Sinha</v>
      </c>
      <c r="O191" s="10" t="str">
        <f t="shared" si="9"/>
        <v>True</v>
      </c>
      <c r="P191" s="10"/>
      <c r="Q191" s="10">
        <f t="shared" si="10"/>
        <v>2023</v>
      </c>
      <c r="R191" s="10"/>
      <c r="S191" s="10"/>
      <c r="T191" s="10"/>
      <c r="U191" s="10"/>
      <c r="V191" s="10"/>
      <c r="W191" s="10" t="str">
        <f t="shared" ca="1" si="11"/>
        <v/>
      </c>
      <c r="X191" s="10"/>
      <c r="Y191" s="10"/>
      <c r="Z191" s="10"/>
      <c r="AA191" s="10"/>
      <c r="AB191" s="10"/>
      <c r="AC191" s="10"/>
      <c r="AD191" s="10"/>
      <c r="AE191" s="10"/>
      <c r="AF191" s="10"/>
    </row>
    <row r="192" spans="1:32" x14ac:dyDescent="0.3">
      <c r="A192" s="8" t="s">
        <v>405</v>
      </c>
      <c r="B192" s="8" t="s">
        <v>406</v>
      </c>
      <c r="C192" s="8" t="s">
        <v>54</v>
      </c>
      <c r="D192" s="8" t="s">
        <v>31</v>
      </c>
      <c r="E192" s="9">
        <v>45000</v>
      </c>
      <c r="F192" s="8" t="s">
        <v>14</v>
      </c>
      <c r="G192" s="8">
        <v>7675</v>
      </c>
      <c r="H192" s="8">
        <v>2892</v>
      </c>
      <c r="I192" s="8">
        <v>3.24</v>
      </c>
      <c r="J192" s="8">
        <v>62</v>
      </c>
      <c r="L192" s="10">
        <f t="shared" ca="1" si="8"/>
        <v>848</v>
      </c>
      <c r="M192" s="10" t="str" cm="1">
        <f t="array" ref="M192">_xlfn.IFS(I192&gt;=3.5,"Excellent",I192&gt;=3,"Good",I192&gt;=2,"Average",I192&lt;2,"Poor")</f>
        <v>Good</v>
      </c>
      <c r="N192" s="10" t="str">
        <f>VLOOKUP(D192,Table2[],2,FALSE)</f>
        <v>Dr. Sharma</v>
      </c>
      <c r="O192" s="10" t="str">
        <f t="shared" si="9"/>
        <v/>
      </c>
      <c r="P192" s="10"/>
      <c r="Q192" s="10">
        <f t="shared" si="10"/>
        <v>2023</v>
      </c>
      <c r="R192" s="10"/>
      <c r="S192" s="10"/>
      <c r="T192" s="10"/>
      <c r="U192" s="10"/>
      <c r="V192" s="10"/>
      <c r="W192" s="10" t="str">
        <f t="shared" ca="1" si="11"/>
        <v/>
      </c>
      <c r="X192" s="10"/>
      <c r="Y192" s="10"/>
      <c r="Z192" s="10"/>
      <c r="AA192" s="10"/>
      <c r="AB192" s="10"/>
      <c r="AC192" s="10"/>
      <c r="AD192" s="10"/>
      <c r="AE192" s="10"/>
      <c r="AF192" s="10"/>
    </row>
    <row r="193" spans="1:32" x14ac:dyDescent="0.3">
      <c r="A193" s="8" t="s">
        <v>407</v>
      </c>
      <c r="B193" s="8" t="s">
        <v>408</v>
      </c>
      <c r="C193" s="8" t="s">
        <v>28</v>
      </c>
      <c r="D193" s="8" t="s">
        <v>18</v>
      </c>
      <c r="E193" s="9">
        <v>45036</v>
      </c>
      <c r="F193" s="8" t="s">
        <v>14</v>
      </c>
      <c r="G193" s="8">
        <v>3222</v>
      </c>
      <c r="H193" s="8">
        <v>2025</v>
      </c>
      <c r="I193" s="8">
        <v>2.38</v>
      </c>
      <c r="J193" s="8">
        <v>6</v>
      </c>
      <c r="L193" s="10">
        <f t="shared" ca="1" si="8"/>
        <v>812</v>
      </c>
      <c r="M193" s="10" t="str" cm="1">
        <f t="array" ref="M193">_xlfn.IFS(I193&gt;=3.5,"Excellent",I193&gt;=3,"Good",I193&gt;=2,"Average",I193&lt;2,"Poor")</f>
        <v>Average</v>
      </c>
      <c r="N193" s="10" t="str">
        <f>VLOOKUP(D193,Table2[],2,FALSE)</f>
        <v>Dr. Roy</v>
      </c>
      <c r="O193" s="10" t="str">
        <f t="shared" si="9"/>
        <v>True</v>
      </c>
      <c r="P193" s="10"/>
      <c r="Q193" s="10">
        <f t="shared" si="10"/>
        <v>2023</v>
      </c>
      <c r="R193" s="10"/>
      <c r="S193" s="10"/>
      <c r="T193" s="10"/>
      <c r="U193" s="10"/>
      <c r="V193" s="10"/>
      <c r="W193" s="10" t="str">
        <f t="shared" ca="1" si="11"/>
        <v/>
      </c>
      <c r="X193" s="10"/>
      <c r="Y193" s="10"/>
      <c r="Z193" s="10"/>
      <c r="AA193" s="10"/>
      <c r="AB193" s="10"/>
      <c r="AC193" s="10"/>
      <c r="AD193" s="10"/>
      <c r="AE193" s="10"/>
      <c r="AF193" s="10"/>
    </row>
    <row r="194" spans="1:32" x14ac:dyDescent="0.3">
      <c r="A194" s="8" t="s">
        <v>409</v>
      </c>
      <c r="B194" s="8" t="s">
        <v>410</v>
      </c>
      <c r="C194" s="8" t="s">
        <v>17</v>
      </c>
      <c r="D194" s="8" t="s">
        <v>18</v>
      </c>
      <c r="E194" s="9">
        <v>44606</v>
      </c>
      <c r="F194" s="8" t="s">
        <v>14</v>
      </c>
      <c r="G194" s="8">
        <v>14952</v>
      </c>
      <c r="H194" s="8">
        <v>2236</v>
      </c>
      <c r="I194" s="8">
        <v>2.34</v>
      </c>
      <c r="J194" s="8">
        <v>77</v>
      </c>
      <c r="L194" s="10">
        <f t="shared" ca="1" si="8"/>
        <v>1242</v>
      </c>
      <c r="M194" s="10" t="str" cm="1">
        <f t="array" ref="M194">_xlfn.IFS(I194&gt;=3.5,"Excellent",I194&gt;=3,"Good",I194&gt;=2,"Average",I194&lt;2,"Poor")</f>
        <v>Average</v>
      </c>
      <c r="N194" s="10" t="str">
        <f>VLOOKUP(D194,Table2[],2,FALSE)</f>
        <v>Dr. Roy</v>
      </c>
      <c r="O194" s="10" t="str">
        <f t="shared" si="9"/>
        <v/>
      </c>
      <c r="P194" s="10"/>
      <c r="Q194" s="10">
        <f t="shared" si="10"/>
        <v>2022</v>
      </c>
      <c r="R194" s="10"/>
      <c r="S194" s="10"/>
      <c r="T194" s="10"/>
      <c r="U194" s="10"/>
      <c r="V194" s="10"/>
      <c r="W194" s="10" t="str">
        <f t="shared" ca="1" si="11"/>
        <v/>
      </c>
      <c r="X194" s="10"/>
      <c r="Y194" s="10"/>
      <c r="Z194" s="10"/>
      <c r="AA194" s="10"/>
      <c r="AB194" s="10"/>
      <c r="AC194" s="10"/>
      <c r="AD194" s="10"/>
      <c r="AE194" s="10"/>
      <c r="AF194" s="10"/>
    </row>
    <row r="195" spans="1:32" x14ac:dyDescent="0.3">
      <c r="A195" s="8" t="s">
        <v>411</v>
      </c>
      <c r="B195" s="8" t="s">
        <v>412</v>
      </c>
      <c r="C195" s="8" t="s">
        <v>17</v>
      </c>
      <c r="D195" s="8" t="s">
        <v>13</v>
      </c>
      <c r="E195" s="9">
        <v>44678</v>
      </c>
      <c r="F195" s="8" t="s">
        <v>14</v>
      </c>
      <c r="G195" s="8">
        <v>2577</v>
      </c>
      <c r="H195" s="8">
        <v>8811</v>
      </c>
      <c r="I195" s="8">
        <v>3.43</v>
      </c>
      <c r="J195" s="8">
        <v>99</v>
      </c>
      <c r="L195" s="10">
        <f t="shared" ref="L195:L258" ca="1" si="12">IF(F195="Enrolled",TODAY()-E195," ")</f>
        <v>1170</v>
      </c>
      <c r="M195" s="10" t="str" cm="1">
        <f t="array" ref="M195">_xlfn.IFS(I195&gt;=3.5,"Excellent",I195&gt;=3,"Good",I195&gt;=2,"Average",I195&lt;2,"Poor")</f>
        <v>Good</v>
      </c>
      <c r="N195" s="10" t="str">
        <f>VLOOKUP(D195,Table2[],2,FALSE)</f>
        <v xml:space="preserve"> Dr. Mehta</v>
      </c>
      <c r="O195" s="10" t="str">
        <f t="shared" ref="O195:O258" si="13">IF(H195&gt;0.5*G195,"True","")</f>
        <v>True</v>
      </c>
      <c r="P195" s="10"/>
      <c r="Q195" s="10">
        <f t="shared" ref="Q195:Q258" si="14">YEAR(E195)</f>
        <v>2022</v>
      </c>
      <c r="R195" s="10"/>
      <c r="S195" s="10"/>
      <c r="T195" s="10"/>
      <c r="U195" s="10"/>
      <c r="V195" s="10"/>
      <c r="W195" s="10" t="str">
        <f t="shared" ref="W195:W258" ca="1" si="15">IF(F195="Completed",TODAY()-E195,"")</f>
        <v/>
      </c>
      <c r="X195" s="10"/>
      <c r="Y195" s="10"/>
      <c r="Z195" s="10"/>
      <c r="AA195" s="10"/>
      <c r="AB195" s="10"/>
      <c r="AC195" s="10"/>
      <c r="AD195" s="10"/>
      <c r="AE195" s="10"/>
      <c r="AF195" s="10"/>
    </row>
    <row r="196" spans="1:32" x14ac:dyDescent="0.3">
      <c r="A196" s="8" t="s">
        <v>413</v>
      </c>
      <c r="B196" s="8" t="s">
        <v>414</v>
      </c>
      <c r="C196" s="8" t="s">
        <v>57</v>
      </c>
      <c r="D196" s="8" t="s">
        <v>31</v>
      </c>
      <c r="E196" s="9">
        <v>44861</v>
      </c>
      <c r="F196" s="8" t="s">
        <v>39</v>
      </c>
      <c r="G196" s="8">
        <v>8254</v>
      </c>
      <c r="H196" s="8">
        <v>1754</v>
      </c>
      <c r="I196" s="8">
        <v>3.3</v>
      </c>
      <c r="J196" s="8">
        <v>97</v>
      </c>
      <c r="L196" s="10" t="str">
        <f t="shared" ca="1" si="12"/>
        <v> </v>
      </c>
      <c r="M196" s="10" t="str" cm="1">
        <f t="array" ref="M196">_xlfn.IFS(I196&gt;=3.5,"Excellent",I196&gt;=3,"Good",I196&gt;=2,"Average",I196&lt;2,"Poor")</f>
        <v>Good</v>
      </c>
      <c r="N196" s="10" t="str">
        <f>VLOOKUP(D196,Table2[],2,FALSE)</f>
        <v>Dr. Sharma</v>
      </c>
      <c r="O196" s="10" t="str">
        <f t="shared" si="13"/>
        <v/>
      </c>
      <c r="P196" s="10"/>
      <c r="Q196" s="10">
        <f t="shared" si="14"/>
        <v>2022</v>
      </c>
      <c r="R196" s="10"/>
      <c r="S196" s="10"/>
      <c r="T196" s="10"/>
      <c r="U196" s="10"/>
      <c r="V196" s="10"/>
      <c r="W196" s="10" t="str">
        <f t="shared" ca="1" si="15"/>
        <v/>
      </c>
      <c r="X196" s="10"/>
      <c r="Y196" s="10"/>
      <c r="Z196" s="10"/>
      <c r="AA196" s="10"/>
      <c r="AB196" s="10"/>
      <c r="AC196" s="10"/>
      <c r="AD196" s="10"/>
      <c r="AE196" s="10"/>
      <c r="AF196" s="10"/>
    </row>
    <row r="197" spans="1:32" x14ac:dyDescent="0.3">
      <c r="A197" s="8" t="s">
        <v>415</v>
      </c>
      <c r="B197" s="8" t="s">
        <v>416</v>
      </c>
      <c r="C197" s="8" t="s">
        <v>36</v>
      </c>
      <c r="D197" s="8" t="s">
        <v>31</v>
      </c>
      <c r="E197" s="9">
        <v>45368</v>
      </c>
      <c r="F197" s="8" t="s">
        <v>39</v>
      </c>
      <c r="G197" s="8">
        <v>3770</v>
      </c>
      <c r="H197" s="8">
        <v>4072</v>
      </c>
      <c r="I197" s="8">
        <v>2.73</v>
      </c>
      <c r="J197" s="8">
        <v>23</v>
      </c>
      <c r="L197" s="10" t="str">
        <f t="shared" ca="1" si="12"/>
        <v> </v>
      </c>
      <c r="M197" s="10" t="str" cm="1">
        <f t="array" ref="M197">_xlfn.IFS(I197&gt;=3.5,"Excellent",I197&gt;=3,"Good",I197&gt;=2,"Average",I197&lt;2,"Poor")</f>
        <v>Average</v>
      </c>
      <c r="N197" s="10" t="str">
        <f>VLOOKUP(D197,Table2[],2,FALSE)</f>
        <v>Dr. Sharma</v>
      </c>
      <c r="O197" s="10" t="str">
        <f t="shared" si="13"/>
        <v>True</v>
      </c>
      <c r="P197" s="10"/>
      <c r="Q197" s="10">
        <f t="shared" si="14"/>
        <v>2024</v>
      </c>
      <c r="R197" s="10"/>
      <c r="S197" s="10"/>
      <c r="T197" s="10"/>
      <c r="U197" s="10"/>
      <c r="V197" s="10"/>
      <c r="W197" s="10" t="str">
        <f t="shared" ca="1" si="15"/>
        <v/>
      </c>
      <c r="X197" s="10"/>
      <c r="Y197" s="10"/>
      <c r="Z197" s="10"/>
      <c r="AA197" s="10"/>
      <c r="AB197" s="10"/>
      <c r="AC197" s="10"/>
      <c r="AD197" s="10"/>
      <c r="AE197" s="10"/>
      <c r="AF197" s="10"/>
    </row>
    <row r="198" spans="1:32" x14ac:dyDescent="0.3">
      <c r="A198" s="8" t="s">
        <v>417</v>
      </c>
      <c r="B198" s="8" t="s">
        <v>418</v>
      </c>
      <c r="C198" s="8" t="s">
        <v>22</v>
      </c>
      <c r="D198" s="8" t="s">
        <v>18</v>
      </c>
      <c r="E198" s="9">
        <v>44613</v>
      </c>
      <c r="F198" s="8" t="s">
        <v>14</v>
      </c>
      <c r="G198" s="8">
        <v>8294</v>
      </c>
      <c r="H198" s="8">
        <v>3336</v>
      </c>
      <c r="I198" s="8">
        <v>2.5099999999999998</v>
      </c>
      <c r="J198" s="8">
        <v>80</v>
      </c>
      <c r="L198" s="10">
        <f t="shared" ca="1" si="12"/>
        <v>1235</v>
      </c>
      <c r="M198" s="10" t="str" cm="1">
        <f t="array" ref="M198">_xlfn.IFS(I198&gt;=3.5,"Excellent",I198&gt;=3,"Good",I198&gt;=2,"Average",I198&lt;2,"Poor")</f>
        <v>Average</v>
      </c>
      <c r="N198" s="10" t="str">
        <f>VLOOKUP(D198,Table2[],2,FALSE)</f>
        <v>Dr. Roy</v>
      </c>
      <c r="O198" s="10" t="str">
        <f t="shared" si="13"/>
        <v/>
      </c>
      <c r="P198" s="10"/>
      <c r="Q198" s="10">
        <f t="shared" si="14"/>
        <v>2022</v>
      </c>
      <c r="R198" s="10"/>
      <c r="S198" s="10"/>
      <c r="T198" s="10"/>
      <c r="U198" s="10"/>
      <c r="V198" s="10"/>
      <c r="W198" s="10" t="str">
        <f t="shared" ca="1" si="15"/>
        <v/>
      </c>
      <c r="X198" s="10"/>
      <c r="Y198" s="10"/>
      <c r="Z198" s="10"/>
      <c r="AA198" s="10"/>
      <c r="AB198" s="10"/>
      <c r="AC198" s="10"/>
      <c r="AD198" s="10"/>
      <c r="AE198" s="10"/>
      <c r="AF198" s="10"/>
    </row>
    <row r="199" spans="1:32" x14ac:dyDescent="0.3">
      <c r="A199" s="8" t="s">
        <v>419</v>
      </c>
      <c r="B199" s="8" t="s">
        <v>420</v>
      </c>
      <c r="C199" s="8" t="s">
        <v>28</v>
      </c>
      <c r="D199" s="8" t="s">
        <v>31</v>
      </c>
      <c r="E199" s="9">
        <v>44680</v>
      </c>
      <c r="F199" s="8" t="s">
        <v>14</v>
      </c>
      <c r="G199" s="8">
        <v>11110</v>
      </c>
      <c r="H199" s="8">
        <v>5912</v>
      </c>
      <c r="I199" s="8">
        <v>2.83</v>
      </c>
      <c r="J199" s="8">
        <v>93</v>
      </c>
      <c r="L199" s="10">
        <f t="shared" ca="1" si="12"/>
        <v>1168</v>
      </c>
      <c r="M199" s="10" t="str" cm="1">
        <f t="array" ref="M199">_xlfn.IFS(I199&gt;=3.5,"Excellent",I199&gt;=3,"Good",I199&gt;=2,"Average",I199&lt;2,"Poor")</f>
        <v>Average</v>
      </c>
      <c r="N199" s="10" t="str">
        <f>VLOOKUP(D199,Table2[],2,FALSE)</f>
        <v>Dr. Sharma</v>
      </c>
      <c r="O199" s="10" t="str">
        <f t="shared" si="13"/>
        <v>True</v>
      </c>
      <c r="P199" s="10"/>
      <c r="Q199" s="10">
        <f t="shared" si="14"/>
        <v>2022</v>
      </c>
      <c r="R199" s="10"/>
      <c r="S199" s="10"/>
      <c r="T199" s="10"/>
      <c r="U199" s="10"/>
      <c r="V199" s="10"/>
      <c r="W199" s="10" t="str">
        <f t="shared" ca="1" si="15"/>
        <v/>
      </c>
      <c r="X199" s="10"/>
      <c r="Y199" s="10"/>
      <c r="Z199" s="10"/>
      <c r="AA199" s="10"/>
      <c r="AB199" s="10"/>
      <c r="AC199" s="10"/>
      <c r="AD199" s="10"/>
      <c r="AE199" s="10"/>
      <c r="AF199" s="10"/>
    </row>
    <row r="200" spans="1:32" x14ac:dyDescent="0.3">
      <c r="A200" s="8" t="s">
        <v>421</v>
      </c>
      <c r="B200" s="8" t="s">
        <v>422</v>
      </c>
      <c r="C200" s="8" t="s">
        <v>28</v>
      </c>
      <c r="D200" s="8" t="s">
        <v>62</v>
      </c>
      <c r="E200" s="9">
        <v>45031</v>
      </c>
      <c r="F200" s="8" t="s">
        <v>14</v>
      </c>
      <c r="G200" s="8">
        <v>4826</v>
      </c>
      <c r="H200" s="8">
        <v>9578</v>
      </c>
      <c r="I200" s="8">
        <v>3.3</v>
      </c>
      <c r="J200" s="8">
        <v>48</v>
      </c>
      <c r="L200" s="10">
        <f t="shared" ca="1" si="12"/>
        <v>817</v>
      </c>
      <c r="M200" s="10" t="str" cm="1">
        <f t="array" ref="M200">_xlfn.IFS(I200&gt;=3.5,"Excellent",I200&gt;=3,"Good",I200&gt;=2,"Average",I200&lt;2,"Poor")</f>
        <v>Good</v>
      </c>
      <c r="N200" s="10" t="str">
        <f>VLOOKUP(D200,Table2[],2,FALSE)</f>
        <v>Dr. Sinha</v>
      </c>
      <c r="O200" s="10" t="str">
        <f t="shared" si="13"/>
        <v>True</v>
      </c>
      <c r="P200" s="10"/>
      <c r="Q200" s="10">
        <f t="shared" si="14"/>
        <v>2023</v>
      </c>
      <c r="R200" s="10"/>
      <c r="S200" s="10"/>
      <c r="T200" s="10"/>
      <c r="U200" s="10"/>
      <c r="V200" s="10"/>
      <c r="W200" s="10" t="str">
        <f t="shared" ca="1" si="15"/>
        <v/>
      </c>
      <c r="X200" s="10"/>
      <c r="Y200" s="10"/>
      <c r="Z200" s="10"/>
      <c r="AA200" s="10"/>
      <c r="AB200" s="10"/>
      <c r="AC200" s="10"/>
      <c r="AD200" s="10"/>
      <c r="AE200" s="10"/>
      <c r="AF200" s="10"/>
    </row>
    <row r="201" spans="1:32" x14ac:dyDescent="0.3">
      <c r="A201" s="8" t="s">
        <v>423</v>
      </c>
      <c r="B201" s="8" t="s">
        <v>424</v>
      </c>
      <c r="C201" s="8" t="s">
        <v>25</v>
      </c>
      <c r="D201" s="8" t="s">
        <v>62</v>
      </c>
      <c r="E201" s="9">
        <v>44569</v>
      </c>
      <c r="F201" s="8" t="s">
        <v>14</v>
      </c>
      <c r="G201" s="8">
        <v>9328</v>
      </c>
      <c r="H201" s="8">
        <v>5482</v>
      </c>
      <c r="I201" s="8">
        <v>2.5099999999999998</v>
      </c>
      <c r="J201" s="8">
        <v>78</v>
      </c>
      <c r="L201" s="10">
        <f t="shared" ca="1" si="12"/>
        <v>1279</v>
      </c>
      <c r="M201" s="10" t="str" cm="1">
        <f t="array" ref="M201">_xlfn.IFS(I201&gt;=3.5,"Excellent",I201&gt;=3,"Good",I201&gt;=2,"Average",I201&lt;2,"Poor")</f>
        <v>Average</v>
      </c>
      <c r="N201" s="10" t="str">
        <f>VLOOKUP(D201,Table2[],2,FALSE)</f>
        <v>Dr. Sinha</v>
      </c>
      <c r="O201" s="10" t="str">
        <f t="shared" si="13"/>
        <v>True</v>
      </c>
      <c r="P201" s="10"/>
      <c r="Q201" s="10">
        <f t="shared" si="14"/>
        <v>2022</v>
      </c>
      <c r="R201" s="10"/>
      <c r="S201" s="10"/>
      <c r="T201" s="10"/>
      <c r="U201" s="10"/>
      <c r="V201" s="10"/>
      <c r="W201" s="10" t="str">
        <f t="shared" ca="1" si="15"/>
        <v/>
      </c>
      <c r="X201" s="10"/>
      <c r="Y201" s="10"/>
      <c r="Z201" s="10"/>
      <c r="AA201" s="10"/>
      <c r="AB201" s="10"/>
      <c r="AC201" s="10"/>
      <c r="AD201" s="10"/>
      <c r="AE201" s="10"/>
      <c r="AF201" s="10"/>
    </row>
    <row r="202" spans="1:32" x14ac:dyDescent="0.3">
      <c r="A202" s="8" t="s">
        <v>425</v>
      </c>
      <c r="B202" s="8" t="s">
        <v>426</v>
      </c>
      <c r="C202" s="8" t="s">
        <v>22</v>
      </c>
      <c r="D202" s="8" t="s">
        <v>62</v>
      </c>
      <c r="E202" s="9">
        <v>45233</v>
      </c>
      <c r="F202" s="8" t="s">
        <v>19</v>
      </c>
      <c r="G202" s="8">
        <v>10414</v>
      </c>
      <c r="H202" s="8">
        <v>3254</v>
      </c>
      <c r="I202" s="8">
        <v>2.36</v>
      </c>
      <c r="J202" s="8">
        <v>48</v>
      </c>
      <c r="L202" s="10" t="str">
        <f t="shared" ca="1" si="12"/>
        <v> </v>
      </c>
      <c r="M202" s="10" t="str" cm="1">
        <f t="array" ref="M202">_xlfn.IFS(I202&gt;=3.5,"Excellent",I202&gt;=3,"Good",I202&gt;=2,"Average",I202&lt;2,"Poor")</f>
        <v>Average</v>
      </c>
      <c r="N202" s="10" t="str">
        <f>VLOOKUP(D202,Table2[],2,FALSE)</f>
        <v>Dr. Sinha</v>
      </c>
      <c r="O202" s="10" t="str">
        <f t="shared" si="13"/>
        <v/>
      </c>
      <c r="P202" s="10"/>
      <c r="Q202" s="10">
        <f t="shared" si="14"/>
        <v>2023</v>
      </c>
      <c r="R202" s="10"/>
      <c r="S202" s="10"/>
      <c r="T202" s="10"/>
      <c r="U202" s="10"/>
      <c r="V202" s="10"/>
      <c r="W202" s="10">
        <f t="shared" ca="1" si="15"/>
        <v>615</v>
      </c>
      <c r="X202" s="10"/>
      <c r="Y202" s="10"/>
      <c r="Z202" s="10"/>
      <c r="AA202" s="10"/>
      <c r="AB202" s="10"/>
      <c r="AC202" s="10"/>
      <c r="AD202" s="10"/>
      <c r="AE202" s="10"/>
      <c r="AF202" s="10"/>
    </row>
    <row r="203" spans="1:32" x14ac:dyDescent="0.3">
      <c r="A203" s="8" t="s">
        <v>427</v>
      </c>
      <c r="B203" s="8" t="s">
        <v>428</v>
      </c>
      <c r="C203" s="8" t="s">
        <v>54</v>
      </c>
      <c r="D203" s="8" t="s">
        <v>62</v>
      </c>
      <c r="E203" s="9">
        <v>44813</v>
      </c>
      <c r="F203" s="8" t="s">
        <v>14</v>
      </c>
      <c r="G203" s="8">
        <v>5868</v>
      </c>
      <c r="H203" s="8">
        <v>3160</v>
      </c>
      <c r="I203" s="8">
        <v>3.33</v>
      </c>
      <c r="J203" s="8">
        <v>47</v>
      </c>
      <c r="L203" s="10">
        <f t="shared" ca="1" si="12"/>
        <v>1035</v>
      </c>
      <c r="M203" s="10" t="str" cm="1">
        <f t="array" ref="M203">_xlfn.IFS(I203&gt;=3.5,"Excellent",I203&gt;=3,"Good",I203&gt;=2,"Average",I203&lt;2,"Poor")</f>
        <v>Good</v>
      </c>
      <c r="N203" s="10" t="str">
        <f>VLOOKUP(D203,Table2[],2,FALSE)</f>
        <v>Dr. Sinha</v>
      </c>
      <c r="O203" s="10" t="str">
        <f t="shared" si="13"/>
        <v>True</v>
      </c>
      <c r="P203" s="10"/>
      <c r="Q203" s="10">
        <f t="shared" si="14"/>
        <v>2022</v>
      </c>
      <c r="R203" s="10"/>
      <c r="S203" s="10"/>
      <c r="T203" s="10"/>
      <c r="U203" s="10"/>
      <c r="V203" s="10"/>
      <c r="W203" s="10" t="str">
        <f t="shared" ca="1" si="15"/>
        <v/>
      </c>
      <c r="X203" s="10"/>
      <c r="Y203" s="10"/>
      <c r="Z203" s="10"/>
      <c r="AA203" s="10"/>
      <c r="AB203" s="10"/>
      <c r="AC203" s="10"/>
      <c r="AD203" s="10"/>
      <c r="AE203" s="10"/>
      <c r="AF203" s="10"/>
    </row>
    <row r="204" spans="1:32" x14ac:dyDescent="0.3">
      <c r="A204" s="8" t="s">
        <v>429</v>
      </c>
      <c r="B204" s="8" t="s">
        <v>430</v>
      </c>
      <c r="C204" s="8" t="s">
        <v>25</v>
      </c>
      <c r="D204" s="8" t="s">
        <v>13</v>
      </c>
      <c r="E204" s="9">
        <v>45056</v>
      </c>
      <c r="F204" s="8" t="s">
        <v>14</v>
      </c>
      <c r="G204" s="8">
        <v>13500</v>
      </c>
      <c r="H204" s="8">
        <v>3151</v>
      </c>
      <c r="I204" s="8">
        <v>2.34</v>
      </c>
      <c r="J204" s="8">
        <v>114</v>
      </c>
      <c r="L204" s="10">
        <f t="shared" ca="1" si="12"/>
        <v>792</v>
      </c>
      <c r="M204" s="10" t="str" cm="1">
        <f t="array" ref="M204">_xlfn.IFS(I204&gt;=3.5,"Excellent",I204&gt;=3,"Good",I204&gt;=2,"Average",I204&lt;2,"Poor")</f>
        <v>Average</v>
      </c>
      <c r="N204" s="10" t="str">
        <f>VLOOKUP(D204,Table2[],2,FALSE)</f>
        <v xml:space="preserve"> Dr. Mehta</v>
      </c>
      <c r="O204" s="10" t="str">
        <f t="shared" si="13"/>
        <v/>
      </c>
      <c r="P204" s="10"/>
      <c r="Q204" s="10">
        <f t="shared" si="14"/>
        <v>2023</v>
      </c>
      <c r="R204" s="10"/>
      <c r="S204" s="10"/>
      <c r="T204" s="10"/>
      <c r="U204" s="10"/>
      <c r="V204" s="10"/>
      <c r="W204" s="10" t="str">
        <f t="shared" ca="1" si="15"/>
        <v/>
      </c>
      <c r="X204" s="10"/>
      <c r="Y204" s="10"/>
      <c r="Z204" s="10"/>
      <c r="AA204" s="10"/>
      <c r="AB204" s="10"/>
      <c r="AC204" s="10"/>
      <c r="AD204" s="10"/>
      <c r="AE204" s="10"/>
      <c r="AF204" s="10"/>
    </row>
    <row r="205" spans="1:32" x14ac:dyDescent="0.3">
      <c r="A205" s="8" t="s">
        <v>431</v>
      </c>
      <c r="B205" s="8" t="s">
        <v>432</v>
      </c>
      <c r="C205" s="8" t="s">
        <v>22</v>
      </c>
      <c r="D205" s="8" t="s">
        <v>31</v>
      </c>
      <c r="E205" s="9">
        <v>44895</v>
      </c>
      <c r="F205" s="8" t="s">
        <v>14</v>
      </c>
      <c r="G205" s="8">
        <v>5931</v>
      </c>
      <c r="H205" s="8">
        <v>8777</v>
      </c>
      <c r="I205" s="8">
        <v>3.86</v>
      </c>
      <c r="J205" s="8">
        <v>31</v>
      </c>
      <c r="L205" s="10">
        <f t="shared" ca="1" si="12"/>
        <v>953</v>
      </c>
      <c r="M205" s="10" t="str" cm="1">
        <f t="array" ref="M205">_xlfn.IFS(I205&gt;=3.5,"Excellent",I205&gt;=3,"Good",I205&gt;=2,"Average",I205&lt;2,"Poor")</f>
        <v>Excellent</v>
      </c>
      <c r="N205" s="10" t="str">
        <f>VLOOKUP(D205,Table2[],2,FALSE)</f>
        <v>Dr. Sharma</v>
      </c>
      <c r="O205" s="10" t="str">
        <f t="shared" si="13"/>
        <v>True</v>
      </c>
      <c r="P205" s="10"/>
      <c r="Q205" s="10">
        <f t="shared" si="14"/>
        <v>2022</v>
      </c>
      <c r="R205" s="10"/>
      <c r="S205" s="10"/>
      <c r="T205" s="10"/>
      <c r="U205" s="10"/>
      <c r="V205" s="10"/>
      <c r="W205" s="10" t="str">
        <f t="shared" ca="1" si="15"/>
        <v/>
      </c>
      <c r="X205" s="10"/>
      <c r="Y205" s="10"/>
      <c r="Z205" s="10"/>
      <c r="AA205" s="10"/>
      <c r="AB205" s="10"/>
      <c r="AC205" s="10"/>
      <c r="AD205" s="10"/>
      <c r="AE205" s="10"/>
      <c r="AF205" s="10"/>
    </row>
    <row r="206" spans="1:32" x14ac:dyDescent="0.3">
      <c r="A206" s="8" t="s">
        <v>433</v>
      </c>
      <c r="B206" s="8" t="s">
        <v>434</v>
      </c>
      <c r="C206" s="8" t="s">
        <v>12</v>
      </c>
      <c r="D206" s="8" t="s">
        <v>18</v>
      </c>
      <c r="E206" s="9">
        <v>45454</v>
      </c>
      <c r="F206" s="8" t="s">
        <v>19</v>
      </c>
      <c r="G206" s="8">
        <v>9066</v>
      </c>
      <c r="H206" s="8">
        <v>7848</v>
      </c>
      <c r="I206" s="8">
        <v>2.21</v>
      </c>
      <c r="J206" s="8">
        <v>26</v>
      </c>
      <c r="L206" s="10" t="str">
        <f t="shared" ca="1" si="12"/>
        <v> </v>
      </c>
      <c r="M206" s="10" t="str" cm="1">
        <f t="array" ref="M206">_xlfn.IFS(I206&gt;=3.5,"Excellent",I206&gt;=3,"Good",I206&gt;=2,"Average",I206&lt;2,"Poor")</f>
        <v>Average</v>
      </c>
      <c r="N206" s="10" t="str">
        <f>VLOOKUP(D206,Table2[],2,FALSE)</f>
        <v>Dr. Roy</v>
      </c>
      <c r="O206" s="10" t="str">
        <f t="shared" si="13"/>
        <v>True</v>
      </c>
      <c r="P206" s="10"/>
      <c r="Q206" s="10">
        <f t="shared" si="14"/>
        <v>2024</v>
      </c>
      <c r="R206" s="10"/>
      <c r="S206" s="10"/>
      <c r="T206" s="10"/>
      <c r="U206" s="10"/>
      <c r="V206" s="10"/>
      <c r="W206" s="10">
        <f t="shared" ca="1" si="15"/>
        <v>394</v>
      </c>
      <c r="X206" s="10"/>
      <c r="Y206" s="10"/>
      <c r="Z206" s="10"/>
      <c r="AA206" s="10"/>
      <c r="AB206" s="10"/>
      <c r="AC206" s="10"/>
      <c r="AD206" s="10"/>
      <c r="AE206" s="10"/>
      <c r="AF206" s="10"/>
    </row>
    <row r="207" spans="1:32" x14ac:dyDescent="0.3">
      <c r="A207" s="8" t="s">
        <v>435</v>
      </c>
      <c r="B207" s="8" t="s">
        <v>436</v>
      </c>
      <c r="C207" s="8" t="s">
        <v>17</v>
      </c>
      <c r="D207" s="8" t="s">
        <v>13</v>
      </c>
      <c r="E207" s="9">
        <v>44730</v>
      </c>
      <c r="F207" s="8" t="s">
        <v>14</v>
      </c>
      <c r="G207" s="8">
        <v>7462</v>
      </c>
      <c r="H207" s="8">
        <v>1641</v>
      </c>
      <c r="I207" s="8">
        <v>3.01</v>
      </c>
      <c r="J207" s="8">
        <v>72</v>
      </c>
      <c r="L207" s="10">
        <f t="shared" ca="1" si="12"/>
        <v>1118</v>
      </c>
      <c r="M207" s="10" t="str" cm="1">
        <f t="array" ref="M207">_xlfn.IFS(I207&gt;=3.5,"Excellent",I207&gt;=3,"Good",I207&gt;=2,"Average",I207&lt;2,"Poor")</f>
        <v>Good</v>
      </c>
      <c r="N207" s="10" t="str">
        <f>VLOOKUP(D207,Table2[],2,FALSE)</f>
        <v xml:space="preserve"> Dr. Mehta</v>
      </c>
      <c r="O207" s="10" t="str">
        <f t="shared" si="13"/>
        <v/>
      </c>
      <c r="P207" s="10"/>
      <c r="Q207" s="10">
        <f t="shared" si="14"/>
        <v>2022</v>
      </c>
      <c r="R207" s="10"/>
      <c r="S207" s="10"/>
      <c r="T207" s="10"/>
      <c r="U207" s="10"/>
      <c r="V207" s="10"/>
      <c r="W207" s="10" t="str">
        <f t="shared" ca="1" si="15"/>
        <v/>
      </c>
      <c r="X207" s="10"/>
      <c r="Y207" s="10"/>
      <c r="Z207" s="10"/>
      <c r="AA207" s="10"/>
      <c r="AB207" s="10"/>
      <c r="AC207" s="10"/>
      <c r="AD207" s="10"/>
      <c r="AE207" s="10"/>
      <c r="AF207" s="10"/>
    </row>
    <row r="208" spans="1:32" x14ac:dyDescent="0.3">
      <c r="A208" s="8" t="s">
        <v>437</v>
      </c>
      <c r="B208" s="8" t="s">
        <v>438</v>
      </c>
      <c r="C208" s="8" t="s">
        <v>28</v>
      </c>
      <c r="D208" s="8" t="s">
        <v>62</v>
      </c>
      <c r="E208" s="9">
        <v>45163</v>
      </c>
      <c r="F208" s="8" t="s">
        <v>14</v>
      </c>
      <c r="G208" s="8">
        <v>13915</v>
      </c>
      <c r="H208" s="8">
        <v>3698</v>
      </c>
      <c r="I208" s="8">
        <v>3</v>
      </c>
      <c r="J208" s="8">
        <v>79</v>
      </c>
      <c r="L208" s="10">
        <f t="shared" ca="1" si="12"/>
        <v>685</v>
      </c>
      <c r="M208" s="10" t="str" cm="1">
        <f t="array" ref="M208">_xlfn.IFS(I208&gt;=3.5,"Excellent",I208&gt;=3,"Good",I208&gt;=2,"Average",I208&lt;2,"Poor")</f>
        <v>Good</v>
      </c>
      <c r="N208" s="10" t="str">
        <f>VLOOKUP(D208,Table2[],2,FALSE)</f>
        <v>Dr. Sinha</v>
      </c>
      <c r="O208" s="10" t="str">
        <f t="shared" si="13"/>
        <v/>
      </c>
      <c r="P208" s="10"/>
      <c r="Q208" s="10">
        <f t="shared" si="14"/>
        <v>2023</v>
      </c>
      <c r="R208" s="10"/>
      <c r="S208" s="10"/>
      <c r="T208" s="10"/>
      <c r="U208" s="10"/>
      <c r="V208" s="10"/>
      <c r="W208" s="10" t="str">
        <f t="shared" ca="1" si="15"/>
        <v/>
      </c>
      <c r="X208" s="10"/>
      <c r="Y208" s="10"/>
      <c r="Z208" s="10"/>
      <c r="AA208" s="10"/>
      <c r="AB208" s="10"/>
      <c r="AC208" s="10"/>
      <c r="AD208" s="10"/>
      <c r="AE208" s="10"/>
      <c r="AF208" s="10"/>
    </row>
    <row r="209" spans="1:32" x14ac:dyDescent="0.3">
      <c r="A209" s="8" t="s">
        <v>439</v>
      </c>
      <c r="B209" s="8" t="s">
        <v>440</v>
      </c>
      <c r="C209" s="8" t="s">
        <v>22</v>
      </c>
      <c r="D209" s="8" t="s">
        <v>62</v>
      </c>
      <c r="E209" s="9">
        <v>44683</v>
      </c>
      <c r="F209" s="8" t="s">
        <v>19</v>
      </c>
      <c r="G209" s="8">
        <v>10682</v>
      </c>
      <c r="H209" s="8">
        <v>3998</v>
      </c>
      <c r="I209" s="8">
        <v>2.58</v>
      </c>
      <c r="J209" s="8">
        <v>34</v>
      </c>
      <c r="L209" s="10" t="str">
        <f t="shared" ca="1" si="12"/>
        <v> </v>
      </c>
      <c r="M209" s="10" t="str" cm="1">
        <f t="array" ref="M209">_xlfn.IFS(I209&gt;=3.5,"Excellent",I209&gt;=3,"Good",I209&gt;=2,"Average",I209&lt;2,"Poor")</f>
        <v>Average</v>
      </c>
      <c r="N209" s="10" t="str">
        <f>VLOOKUP(D209,Table2[],2,FALSE)</f>
        <v>Dr. Sinha</v>
      </c>
      <c r="O209" s="10" t="str">
        <f t="shared" si="13"/>
        <v/>
      </c>
      <c r="P209" s="10"/>
      <c r="Q209" s="10">
        <f t="shared" si="14"/>
        <v>2022</v>
      </c>
      <c r="R209" s="10"/>
      <c r="S209" s="10"/>
      <c r="T209" s="10"/>
      <c r="U209" s="10"/>
      <c r="V209" s="10"/>
      <c r="W209" s="10">
        <f t="shared" ca="1" si="15"/>
        <v>1165</v>
      </c>
      <c r="X209" s="10"/>
      <c r="Y209" s="10"/>
      <c r="Z209" s="10"/>
      <c r="AA209" s="10"/>
      <c r="AB209" s="10"/>
      <c r="AC209" s="10"/>
      <c r="AD209" s="10"/>
      <c r="AE209" s="10"/>
      <c r="AF209" s="10"/>
    </row>
    <row r="210" spans="1:32" x14ac:dyDescent="0.3">
      <c r="A210" s="8" t="s">
        <v>441</v>
      </c>
      <c r="B210" s="8" t="s">
        <v>442</v>
      </c>
      <c r="C210" s="8" t="s">
        <v>22</v>
      </c>
      <c r="D210" s="8" t="s">
        <v>13</v>
      </c>
      <c r="E210" s="9">
        <v>44565</v>
      </c>
      <c r="F210" s="8" t="s">
        <v>14</v>
      </c>
      <c r="G210" s="8">
        <v>7804</v>
      </c>
      <c r="H210" s="8">
        <v>1458</v>
      </c>
      <c r="I210" s="8">
        <v>3.63</v>
      </c>
      <c r="J210" s="8">
        <v>68</v>
      </c>
      <c r="L210" s="10">
        <f t="shared" ca="1" si="12"/>
        <v>1283</v>
      </c>
      <c r="M210" s="10" t="str" cm="1">
        <f t="array" ref="M210">_xlfn.IFS(I210&gt;=3.5,"Excellent",I210&gt;=3,"Good",I210&gt;=2,"Average",I210&lt;2,"Poor")</f>
        <v>Excellent</v>
      </c>
      <c r="N210" s="10" t="str">
        <f>VLOOKUP(D210,Table2[],2,FALSE)</f>
        <v xml:space="preserve"> Dr. Mehta</v>
      </c>
      <c r="O210" s="10" t="str">
        <f t="shared" si="13"/>
        <v/>
      </c>
      <c r="P210" s="10"/>
      <c r="Q210" s="10">
        <f t="shared" si="14"/>
        <v>2022</v>
      </c>
      <c r="R210" s="10"/>
      <c r="S210" s="10"/>
      <c r="T210" s="10"/>
      <c r="U210" s="10"/>
      <c r="V210" s="10"/>
      <c r="W210" s="10" t="str">
        <f t="shared" ca="1" si="15"/>
        <v/>
      </c>
      <c r="X210" s="10"/>
      <c r="Y210" s="10"/>
      <c r="Z210" s="10"/>
      <c r="AA210" s="10"/>
      <c r="AB210" s="10"/>
      <c r="AC210" s="10"/>
      <c r="AD210" s="10"/>
      <c r="AE210" s="10"/>
      <c r="AF210" s="10"/>
    </row>
    <row r="211" spans="1:32" x14ac:dyDescent="0.3">
      <c r="A211" s="8" t="s">
        <v>443</v>
      </c>
      <c r="B211" s="8" t="s">
        <v>444</v>
      </c>
      <c r="C211" s="8" t="s">
        <v>36</v>
      </c>
      <c r="D211" s="8" t="s">
        <v>13</v>
      </c>
      <c r="E211" s="9">
        <v>45433</v>
      </c>
      <c r="F211" s="8" t="s">
        <v>19</v>
      </c>
      <c r="G211" s="8">
        <v>14208</v>
      </c>
      <c r="H211" s="8">
        <v>1610</v>
      </c>
      <c r="I211" s="8">
        <v>2.4</v>
      </c>
      <c r="J211" s="8">
        <v>64</v>
      </c>
      <c r="L211" s="10" t="str">
        <f t="shared" ca="1" si="12"/>
        <v> </v>
      </c>
      <c r="M211" s="10" t="str" cm="1">
        <f t="array" ref="M211">_xlfn.IFS(I211&gt;=3.5,"Excellent",I211&gt;=3,"Good",I211&gt;=2,"Average",I211&lt;2,"Poor")</f>
        <v>Average</v>
      </c>
      <c r="N211" s="10" t="str">
        <f>VLOOKUP(D211,Table2[],2,FALSE)</f>
        <v xml:space="preserve"> Dr. Mehta</v>
      </c>
      <c r="O211" s="10" t="str">
        <f t="shared" si="13"/>
        <v/>
      </c>
      <c r="P211" s="10"/>
      <c r="Q211" s="10">
        <f t="shared" si="14"/>
        <v>2024</v>
      </c>
      <c r="R211" s="10"/>
      <c r="S211" s="10"/>
      <c r="T211" s="10"/>
      <c r="U211" s="10"/>
      <c r="V211" s="10"/>
      <c r="W211" s="10">
        <f t="shared" ca="1" si="15"/>
        <v>415</v>
      </c>
      <c r="X211" s="10"/>
      <c r="Y211" s="10"/>
      <c r="Z211" s="10"/>
      <c r="AA211" s="10"/>
      <c r="AB211" s="10"/>
      <c r="AC211" s="10"/>
      <c r="AD211" s="10"/>
      <c r="AE211" s="10"/>
      <c r="AF211" s="10"/>
    </row>
    <row r="212" spans="1:32" x14ac:dyDescent="0.3">
      <c r="A212" s="8" t="s">
        <v>445</v>
      </c>
      <c r="B212" s="8" t="s">
        <v>446</v>
      </c>
      <c r="C212" s="8" t="s">
        <v>22</v>
      </c>
      <c r="D212" s="8" t="s">
        <v>18</v>
      </c>
      <c r="E212" s="9">
        <v>45400</v>
      </c>
      <c r="F212" s="8" t="s">
        <v>39</v>
      </c>
      <c r="G212" s="8">
        <v>10912</v>
      </c>
      <c r="H212" s="8">
        <v>7036</v>
      </c>
      <c r="I212" s="8">
        <v>2.34</v>
      </c>
      <c r="J212" s="8">
        <v>43</v>
      </c>
      <c r="L212" s="10" t="str">
        <f t="shared" ca="1" si="12"/>
        <v> </v>
      </c>
      <c r="M212" s="10" t="str" cm="1">
        <f t="array" ref="M212">_xlfn.IFS(I212&gt;=3.5,"Excellent",I212&gt;=3,"Good",I212&gt;=2,"Average",I212&lt;2,"Poor")</f>
        <v>Average</v>
      </c>
      <c r="N212" s="10" t="str">
        <f>VLOOKUP(D212,Table2[],2,FALSE)</f>
        <v>Dr. Roy</v>
      </c>
      <c r="O212" s="10" t="str">
        <f t="shared" si="13"/>
        <v>True</v>
      </c>
      <c r="P212" s="10"/>
      <c r="Q212" s="10">
        <f t="shared" si="14"/>
        <v>2024</v>
      </c>
      <c r="R212" s="10"/>
      <c r="S212" s="10"/>
      <c r="T212" s="10"/>
      <c r="U212" s="10"/>
      <c r="V212" s="10"/>
      <c r="W212" s="10" t="str">
        <f t="shared" ca="1" si="15"/>
        <v/>
      </c>
      <c r="X212" s="10"/>
      <c r="Y212" s="10"/>
      <c r="Z212" s="10"/>
      <c r="AA212" s="10"/>
      <c r="AB212" s="10"/>
      <c r="AC212" s="10"/>
      <c r="AD212" s="10"/>
      <c r="AE212" s="10"/>
      <c r="AF212" s="10"/>
    </row>
    <row r="213" spans="1:32" x14ac:dyDescent="0.3">
      <c r="A213" s="8" t="s">
        <v>447</v>
      </c>
      <c r="B213" s="8" t="s">
        <v>448</v>
      </c>
      <c r="C213" s="8" t="s">
        <v>17</v>
      </c>
      <c r="D213" s="8" t="s">
        <v>13</v>
      </c>
      <c r="E213" s="9">
        <v>45231</v>
      </c>
      <c r="F213" s="8" t="s">
        <v>14</v>
      </c>
      <c r="G213" s="8">
        <v>4292</v>
      </c>
      <c r="H213" s="8">
        <v>5770</v>
      </c>
      <c r="I213" s="8">
        <v>3.5</v>
      </c>
      <c r="J213" s="8">
        <v>96</v>
      </c>
      <c r="L213" s="10">
        <f t="shared" ca="1" si="12"/>
        <v>617</v>
      </c>
      <c r="M213" s="10" t="str" cm="1">
        <f t="array" ref="M213">_xlfn.IFS(I213&gt;=3.5,"Excellent",I213&gt;=3,"Good",I213&gt;=2,"Average",I213&lt;2,"Poor")</f>
        <v>Excellent</v>
      </c>
      <c r="N213" s="10" t="str">
        <f>VLOOKUP(D213,Table2[],2,FALSE)</f>
        <v xml:space="preserve"> Dr. Mehta</v>
      </c>
      <c r="O213" s="10" t="str">
        <f t="shared" si="13"/>
        <v>True</v>
      </c>
      <c r="P213" s="10"/>
      <c r="Q213" s="10">
        <f t="shared" si="14"/>
        <v>2023</v>
      </c>
      <c r="R213" s="10"/>
      <c r="S213" s="10"/>
      <c r="T213" s="10"/>
      <c r="U213" s="10"/>
      <c r="V213" s="10"/>
      <c r="W213" s="10" t="str">
        <f t="shared" ca="1" si="15"/>
        <v/>
      </c>
      <c r="X213" s="10"/>
      <c r="Y213" s="10"/>
      <c r="Z213" s="10"/>
      <c r="AA213" s="10"/>
      <c r="AB213" s="10"/>
      <c r="AC213" s="10"/>
      <c r="AD213" s="10"/>
      <c r="AE213" s="10"/>
      <c r="AF213" s="10"/>
    </row>
    <row r="214" spans="1:32" x14ac:dyDescent="0.3">
      <c r="A214" s="8" t="s">
        <v>449</v>
      </c>
      <c r="B214" s="8" t="s">
        <v>450</v>
      </c>
      <c r="C214" s="8" t="s">
        <v>28</v>
      </c>
      <c r="D214" s="8" t="s">
        <v>31</v>
      </c>
      <c r="E214" s="9">
        <v>45245</v>
      </c>
      <c r="F214" s="8" t="s">
        <v>19</v>
      </c>
      <c r="G214" s="8">
        <v>13557</v>
      </c>
      <c r="H214" s="8">
        <v>7162</v>
      </c>
      <c r="I214" s="8">
        <v>2.0299999999999998</v>
      </c>
      <c r="J214" s="8">
        <v>111</v>
      </c>
      <c r="L214" s="10" t="str">
        <f t="shared" ca="1" si="12"/>
        <v> </v>
      </c>
      <c r="M214" s="10" t="str" cm="1">
        <f t="array" ref="M214">_xlfn.IFS(I214&gt;=3.5,"Excellent",I214&gt;=3,"Good",I214&gt;=2,"Average",I214&lt;2,"Poor")</f>
        <v>Average</v>
      </c>
      <c r="N214" s="10" t="str">
        <f>VLOOKUP(D214,Table2[],2,FALSE)</f>
        <v>Dr. Sharma</v>
      </c>
      <c r="O214" s="10" t="str">
        <f t="shared" si="13"/>
        <v>True</v>
      </c>
      <c r="P214" s="10"/>
      <c r="Q214" s="10">
        <f t="shared" si="14"/>
        <v>2023</v>
      </c>
      <c r="R214" s="10"/>
      <c r="S214" s="10"/>
      <c r="T214" s="10"/>
      <c r="U214" s="10"/>
      <c r="V214" s="10"/>
      <c r="W214" s="10">
        <f t="shared" ca="1" si="15"/>
        <v>603</v>
      </c>
      <c r="X214" s="10"/>
      <c r="Y214" s="10"/>
      <c r="Z214" s="10"/>
      <c r="AA214" s="10"/>
      <c r="AB214" s="10"/>
      <c r="AC214" s="10"/>
      <c r="AD214" s="10"/>
      <c r="AE214" s="10"/>
      <c r="AF214" s="10"/>
    </row>
    <row r="215" spans="1:32" x14ac:dyDescent="0.3">
      <c r="A215" s="8" t="s">
        <v>451</v>
      </c>
      <c r="B215" s="8" t="s">
        <v>452</v>
      </c>
      <c r="C215" s="8" t="s">
        <v>17</v>
      </c>
      <c r="D215" s="8" t="s">
        <v>62</v>
      </c>
      <c r="E215" s="9">
        <v>45175</v>
      </c>
      <c r="F215" s="8" t="s">
        <v>19</v>
      </c>
      <c r="G215" s="8">
        <v>9626</v>
      </c>
      <c r="H215" s="8">
        <v>5195</v>
      </c>
      <c r="I215" s="8">
        <v>3.38</v>
      </c>
      <c r="J215" s="8">
        <v>17</v>
      </c>
      <c r="L215" s="10" t="str">
        <f t="shared" ca="1" si="12"/>
        <v> </v>
      </c>
      <c r="M215" s="10" t="str" cm="1">
        <f t="array" ref="M215">_xlfn.IFS(I215&gt;=3.5,"Excellent",I215&gt;=3,"Good",I215&gt;=2,"Average",I215&lt;2,"Poor")</f>
        <v>Good</v>
      </c>
      <c r="N215" s="10" t="str">
        <f>VLOOKUP(D215,Table2[],2,FALSE)</f>
        <v>Dr. Sinha</v>
      </c>
      <c r="O215" s="10" t="str">
        <f t="shared" si="13"/>
        <v>True</v>
      </c>
      <c r="P215" s="10"/>
      <c r="Q215" s="10">
        <f t="shared" si="14"/>
        <v>2023</v>
      </c>
      <c r="R215" s="10"/>
      <c r="S215" s="10"/>
      <c r="T215" s="10"/>
      <c r="U215" s="10"/>
      <c r="V215" s="10"/>
      <c r="W215" s="10">
        <f t="shared" ca="1" si="15"/>
        <v>673</v>
      </c>
      <c r="X215" s="10"/>
      <c r="Y215" s="10"/>
      <c r="Z215" s="10"/>
      <c r="AA215" s="10"/>
      <c r="AB215" s="10"/>
      <c r="AC215" s="10"/>
      <c r="AD215" s="10"/>
      <c r="AE215" s="10"/>
      <c r="AF215" s="10"/>
    </row>
    <row r="216" spans="1:32" x14ac:dyDescent="0.3">
      <c r="A216" s="8" t="s">
        <v>453</v>
      </c>
      <c r="B216" s="8" t="s">
        <v>454</v>
      </c>
      <c r="C216" s="8" t="s">
        <v>12</v>
      </c>
      <c r="D216" s="8" t="s">
        <v>13</v>
      </c>
      <c r="E216" s="9">
        <v>45157</v>
      </c>
      <c r="F216" s="8" t="s">
        <v>14</v>
      </c>
      <c r="G216" s="8">
        <v>13924</v>
      </c>
      <c r="H216" s="8">
        <v>919</v>
      </c>
      <c r="I216" s="8">
        <v>2.89</v>
      </c>
      <c r="J216" s="8">
        <v>108</v>
      </c>
      <c r="L216" s="10">
        <f t="shared" ca="1" si="12"/>
        <v>691</v>
      </c>
      <c r="M216" s="10" t="str" cm="1">
        <f t="array" ref="M216">_xlfn.IFS(I216&gt;=3.5,"Excellent",I216&gt;=3,"Good",I216&gt;=2,"Average",I216&lt;2,"Poor")</f>
        <v>Average</v>
      </c>
      <c r="N216" s="10" t="str">
        <f>VLOOKUP(D216,Table2[],2,FALSE)</f>
        <v xml:space="preserve"> Dr. Mehta</v>
      </c>
      <c r="O216" s="10" t="str">
        <f t="shared" si="13"/>
        <v/>
      </c>
      <c r="P216" s="10"/>
      <c r="Q216" s="10">
        <f t="shared" si="14"/>
        <v>2023</v>
      </c>
      <c r="R216" s="10"/>
      <c r="S216" s="10"/>
      <c r="T216" s="10"/>
      <c r="U216" s="10"/>
      <c r="V216" s="10"/>
      <c r="W216" s="10" t="str">
        <f t="shared" ca="1" si="15"/>
        <v/>
      </c>
      <c r="X216" s="10"/>
      <c r="Y216" s="10"/>
      <c r="Z216" s="10"/>
      <c r="AA216" s="10"/>
      <c r="AB216" s="10"/>
      <c r="AC216" s="10"/>
      <c r="AD216" s="10"/>
      <c r="AE216" s="10"/>
      <c r="AF216" s="10"/>
    </row>
    <row r="217" spans="1:32" x14ac:dyDescent="0.3">
      <c r="A217" s="8" t="s">
        <v>455</v>
      </c>
      <c r="B217" s="8" t="s">
        <v>456</v>
      </c>
      <c r="C217" s="8" t="s">
        <v>17</v>
      </c>
      <c r="D217" s="8" t="s">
        <v>62</v>
      </c>
      <c r="E217" s="9">
        <v>44802</v>
      </c>
      <c r="F217" s="8" t="s">
        <v>14</v>
      </c>
      <c r="G217" s="8">
        <v>11491</v>
      </c>
      <c r="H217" s="8">
        <v>8965</v>
      </c>
      <c r="I217" s="8">
        <v>2.95</v>
      </c>
      <c r="J217" s="8">
        <v>5</v>
      </c>
      <c r="L217" s="10">
        <f t="shared" ca="1" si="12"/>
        <v>1046</v>
      </c>
      <c r="M217" s="10" t="str" cm="1">
        <f t="array" ref="M217">_xlfn.IFS(I217&gt;=3.5,"Excellent",I217&gt;=3,"Good",I217&gt;=2,"Average",I217&lt;2,"Poor")</f>
        <v>Average</v>
      </c>
      <c r="N217" s="10" t="str">
        <f>VLOOKUP(D217,Table2[],2,FALSE)</f>
        <v>Dr. Sinha</v>
      </c>
      <c r="O217" s="10" t="str">
        <f t="shared" si="13"/>
        <v>True</v>
      </c>
      <c r="P217" s="10"/>
      <c r="Q217" s="10">
        <f t="shared" si="14"/>
        <v>2022</v>
      </c>
      <c r="R217" s="10"/>
      <c r="S217" s="10"/>
      <c r="T217" s="10"/>
      <c r="U217" s="10"/>
      <c r="V217" s="10"/>
      <c r="W217" s="10" t="str">
        <f t="shared" ca="1" si="15"/>
        <v/>
      </c>
      <c r="X217" s="10"/>
      <c r="Y217" s="10"/>
      <c r="Z217" s="10"/>
      <c r="AA217" s="10"/>
      <c r="AB217" s="10"/>
      <c r="AC217" s="10"/>
      <c r="AD217" s="10"/>
      <c r="AE217" s="10"/>
      <c r="AF217" s="10"/>
    </row>
    <row r="218" spans="1:32" x14ac:dyDescent="0.3">
      <c r="A218" s="8" t="s">
        <v>457</v>
      </c>
      <c r="B218" s="8" t="s">
        <v>458</v>
      </c>
      <c r="C218" s="8" t="s">
        <v>57</v>
      </c>
      <c r="D218" s="8" t="s">
        <v>18</v>
      </c>
      <c r="E218" s="9">
        <v>45388</v>
      </c>
      <c r="F218" s="8" t="s">
        <v>14</v>
      </c>
      <c r="G218" s="8">
        <v>3781</v>
      </c>
      <c r="H218" s="8">
        <v>4601</v>
      </c>
      <c r="I218" s="8">
        <v>3.36</v>
      </c>
      <c r="J218" s="8">
        <v>6</v>
      </c>
      <c r="L218" s="10">
        <f t="shared" ca="1" si="12"/>
        <v>460</v>
      </c>
      <c r="M218" s="10" t="str" cm="1">
        <f t="array" ref="M218">_xlfn.IFS(I218&gt;=3.5,"Excellent",I218&gt;=3,"Good",I218&gt;=2,"Average",I218&lt;2,"Poor")</f>
        <v>Good</v>
      </c>
      <c r="N218" s="10" t="str">
        <f>VLOOKUP(D218,Table2[],2,FALSE)</f>
        <v>Dr. Roy</v>
      </c>
      <c r="O218" s="10" t="str">
        <f t="shared" si="13"/>
        <v>True</v>
      </c>
      <c r="P218" s="10"/>
      <c r="Q218" s="10">
        <f t="shared" si="14"/>
        <v>2024</v>
      </c>
      <c r="R218" s="10"/>
      <c r="S218" s="10"/>
      <c r="T218" s="10"/>
      <c r="U218" s="10"/>
      <c r="V218" s="10"/>
      <c r="W218" s="10" t="str">
        <f t="shared" ca="1" si="15"/>
        <v/>
      </c>
      <c r="X218" s="10"/>
      <c r="Y218" s="10"/>
      <c r="Z218" s="10"/>
      <c r="AA218" s="10"/>
      <c r="AB218" s="10"/>
      <c r="AC218" s="10"/>
      <c r="AD218" s="10"/>
      <c r="AE218" s="10"/>
      <c r="AF218" s="10"/>
    </row>
    <row r="219" spans="1:32" x14ac:dyDescent="0.3">
      <c r="A219" s="8" t="s">
        <v>459</v>
      </c>
      <c r="B219" s="8" t="s">
        <v>460</v>
      </c>
      <c r="C219" s="8" t="s">
        <v>17</v>
      </c>
      <c r="D219" s="8" t="s">
        <v>62</v>
      </c>
      <c r="E219" s="9">
        <v>45252</v>
      </c>
      <c r="F219" s="8" t="s">
        <v>19</v>
      </c>
      <c r="G219" s="8">
        <v>12986</v>
      </c>
      <c r="H219" s="8">
        <v>7952</v>
      </c>
      <c r="I219" s="8">
        <v>2.85</v>
      </c>
      <c r="J219" s="8">
        <v>90</v>
      </c>
      <c r="L219" s="10" t="str">
        <f t="shared" ca="1" si="12"/>
        <v> </v>
      </c>
      <c r="M219" s="10" t="str" cm="1">
        <f t="array" ref="M219">_xlfn.IFS(I219&gt;=3.5,"Excellent",I219&gt;=3,"Good",I219&gt;=2,"Average",I219&lt;2,"Poor")</f>
        <v>Average</v>
      </c>
      <c r="N219" s="10" t="str">
        <f>VLOOKUP(D219,Table2[],2,FALSE)</f>
        <v>Dr. Sinha</v>
      </c>
      <c r="O219" s="10" t="str">
        <f t="shared" si="13"/>
        <v>True</v>
      </c>
      <c r="P219" s="10"/>
      <c r="Q219" s="10">
        <f t="shared" si="14"/>
        <v>2023</v>
      </c>
      <c r="R219" s="10"/>
      <c r="S219" s="10"/>
      <c r="T219" s="10"/>
      <c r="U219" s="10"/>
      <c r="V219" s="10"/>
      <c r="W219" s="10">
        <f t="shared" ca="1" si="15"/>
        <v>596</v>
      </c>
      <c r="X219" s="10"/>
      <c r="Y219" s="10"/>
      <c r="Z219" s="10"/>
      <c r="AA219" s="10"/>
      <c r="AB219" s="10"/>
      <c r="AC219" s="10"/>
      <c r="AD219" s="10"/>
      <c r="AE219" s="10"/>
      <c r="AF219" s="10"/>
    </row>
    <row r="220" spans="1:32" x14ac:dyDescent="0.3">
      <c r="A220" s="8" t="s">
        <v>461</v>
      </c>
      <c r="B220" s="8" t="s">
        <v>462</v>
      </c>
      <c r="C220" s="8" t="s">
        <v>57</v>
      </c>
      <c r="D220" s="8" t="s">
        <v>13</v>
      </c>
      <c r="E220" s="9">
        <v>44719</v>
      </c>
      <c r="F220" s="8" t="s">
        <v>14</v>
      </c>
      <c r="G220" s="8">
        <v>5785</v>
      </c>
      <c r="H220" s="8">
        <v>8652</v>
      </c>
      <c r="I220" s="8">
        <v>3.75</v>
      </c>
      <c r="J220" s="8">
        <v>96</v>
      </c>
      <c r="L220" s="10">
        <f t="shared" ca="1" si="12"/>
        <v>1129</v>
      </c>
      <c r="M220" s="10" t="str" cm="1">
        <f t="array" ref="M220">_xlfn.IFS(I220&gt;=3.5,"Excellent",I220&gt;=3,"Good",I220&gt;=2,"Average",I220&lt;2,"Poor")</f>
        <v>Excellent</v>
      </c>
      <c r="N220" s="10" t="str">
        <f>VLOOKUP(D220,Table2[],2,FALSE)</f>
        <v xml:space="preserve"> Dr. Mehta</v>
      </c>
      <c r="O220" s="10" t="str">
        <f t="shared" si="13"/>
        <v>True</v>
      </c>
      <c r="P220" s="10"/>
      <c r="Q220" s="10">
        <f t="shared" si="14"/>
        <v>2022</v>
      </c>
      <c r="R220" s="10"/>
      <c r="S220" s="10"/>
      <c r="T220" s="10"/>
      <c r="U220" s="10"/>
      <c r="V220" s="10"/>
      <c r="W220" s="10" t="str">
        <f t="shared" ca="1" si="15"/>
        <v/>
      </c>
      <c r="X220" s="10"/>
      <c r="Y220" s="10"/>
      <c r="Z220" s="10"/>
      <c r="AA220" s="10"/>
      <c r="AB220" s="10"/>
      <c r="AC220" s="10"/>
      <c r="AD220" s="10"/>
      <c r="AE220" s="10"/>
      <c r="AF220" s="10"/>
    </row>
    <row r="221" spans="1:32" x14ac:dyDescent="0.3">
      <c r="A221" s="8" t="s">
        <v>463</v>
      </c>
      <c r="B221" s="8" t="s">
        <v>464</v>
      </c>
      <c r="C221" s="8" t="s">
        <v>17</v>
      </c>
      <c r="D221" s="8" t="s">
        <v>62</v>
      </c>
      <c r="E221" s="9">
        <v>44924</v>
      </c>
      <c r="F221" s="8" t="s">
        <v>14</v>
      </c>
      <c r="G221" s="8">
        <v>6786</v>
      </c>
      <c r="H221" s="8">
        <v>6481</v>
      </c>
      <c r="I221" s="8">
        <v>2.57</v>
      </c>
      <c r="J221" s="8">
        <v>28</v>
      </c>
      <c r="L221" s="10">
        <f t="shared" ca="1" si="12"/>
        <v>924</v>
      </c>
      <c r="M221" s="10" t="str" cm="1">
        <f t="array" ref="M221">_xlfn.IFS(I221&gt;=3.5,"Excellent",I221&gt;=3,"Good",I221&gt;=2,"Average",I221&lt;2,"Poor")</f>
        <v>Average</v>
      </c>
      <c r="N221" s="10" t="str">
        <f>VLOOKUP(D221,Table2[],2,FALSE)</f>
        <v>Dr. Sinha</v>
      </c>
      <c r="O221" s="10" t="str">
        <f t="shared" si="13"/>
        <v>True</v>
      </c>
      <c r="P221" s="10"/>
      <c r="Q221" s="10">
        <f t="shared" si="14"/>
        <v>2022</v>
      </c>
      <c r="R221" s="10"/>
      <c r="S221" s="10"/>
      <c r="T221" s="10"/>
      <c r="U221" s="10"/>
      <c r="V221" s="10"/>
      <c r="W221" s="10" t="str">
        <f t="shared" ca="1" si="15"/>
        <v/>
      </c>
      <c r="X221" s="10"/>
      <c r="Y221" s="10"/>
      <c r="Z221" s="10"/>
      <c r="AA221" s="10"/>
      <c r="AB221" s="10"/>
      <c r="AC221" s="10"/>
      <c r="AD221" s="10"/>
      <c r="AE221" s="10"/>
      <c r="AF221" s="10"/>
    </row>
    <row r="222" spans="1:32" x14ac:dyDescent="0.3">
      <c r="A222" s="8" t="s">
        <v>465</v>
      </c>
      <c r="B222" s="8" t="s">
        <v>466</v>
      </c>
      <c r="C222" s="8" t="s">
        <v>28</v>
      </c>
      <c r="D222" s="8" t="s">
        <v>31</v>
      </c>
      <c r="E222" s="9">
        <v>44843</v>
      </c>
      <c r="F222" s="8" t="s">
        <v>14</v>
      </c>
      <c r="G222" s="8">
        <v>6615</v>
      </c>
      <c r="H222" s="8">
        <v>199</v>
      </c>
      <c r="I222" s="8">
        <v>2.04</v>
      </c>
      <c r="J222" s="8">
        <v>38</v>
      </c>
      <c r="L222" s="10">
        <f t="shared" ca="1" si="12"/>
        <v>1005</v>
      </c>
      <c r="M222" s="10" t="str" cm="1">
        <f t="array" ref="M222">_xlfn.IFS(I222&gt;=3.5,"Excellent",I222&gt;=3,"Good",I222&gt;=2,"Average",I222&lt;2,"Poor")</f>
        <v>Average</v>
      </c>
      <c r="N222" s="10" t="str">
        <f>VLOOKUP(D222,Table2[],2,FALSE)</f>
        <v>Dr. Sharma</v>
      </c>
      <c r="O222" s="10" t="str">
        <f t="shared" si="13"/>
        <v/>
      </c>
      <c r="P222" s="10"/>
      <c r="Q222" s="10">
        <f t="shared" si="14"/>
        <v>2022</v>
      </c>
      <c r="R222" s="10"/>
      <c r="S222" s="10"/>
      <c r="T222" s="10"/>
      <c r="U222" s="10"/>
      <c r="V222" s="10"/>
      <c r="W222" s="10" t="str">
        <f t="shared" ca="1" si="15"/>
        <v/>
      </c>
      <c r="X222" s="10"/>
      <c r="Y222" s="10"/>
      <c r="Z222" s="10"/>
      <c r="AA222" s="10"/>
      <c r="AB222" s="10"/>
      <c r="AC222" s="10"/>
      <c r="AD222" s="10"/>
      <c r="AE222" s="10"/>
      <c r="AF222" s="10"/>
    </row>
    <row r="223" spans="1:32" x14ac:dyDescent="0.3">
      <c r="A223" s="8" t="s">
        <v>467</v>
      </c>
      <c r="B223" s="8" t="s">
        <v>468</v>
      </c>
      <c r="C223" s="8" t="s">
        <v>54</v>
      </c>
      <c r="D223" s="8" t="s">
        <v>18</v>
      </c>
      <c r="E223" s="9">
        <v>45449</v>
      </c>
      <c r="F223" s="8" t="s">
        <v>14</v>
      </c>
      <c r="G223" s="8">
        <v>9625</v>
      </c>
      <c r="H223" s="8">
        <v>8374</v>
      </c>
      <c r="I223" s="8">
        <v>3.69</v>
      </c>
      <c r="J223" s="8">
        <v>6</v>
      </c>
      <c r="L223" s="10">
        <f t="shared" ca="1" si="12"/>
        <v>399</v>
      </c>
      <c r="M223" s="10" t="str" cm="1">
        <f t="array" ref="M223">_xlfn.IFS(I223&gt;=3.5,"Excellent",I223&gt;=3,"Good",I223&gt;=2,"Average",I223&lt;2,"Poor")</f>
        <v>Excellent</v>
      </c>
      <c r="N223" s="10" t="str">
        <f>VLOOKUP(D223,Table2[],2,FALSE)</f>
        <v>Dr. Roy</v>
      </c>
      <c r="O223" s="10" t="str">
        <f t="shared" si="13"/>
        <v>True</v>
      </c>
      <c r="P223" s="10"/>
      <c r="Q223" s="10">
        <f t="shared" si="14"/>
        <v>2024</v>
      </c>
      <c r="R223" s="10"/>
      <c r="S223" s="10"/>
      <c r="T223" s="10"/>
      <c r="U223" s="10"/>
      <c r="V223" s="10"/>
      <c r="W223" s="10" t="str">
        <f t="shared" ca="1" si="15"/>
        <v/>
      </c>
      <c r="X223" s="10"/>
      <c r="Y223" s="10"/>
      <c r="Z223" s="10"/>
      <c r="AA223" s="10"/>
      <c r="AB223" s="10"/>
      <c r="AC223" s="10"/>
      <c r="AD223" s="10"/>
      <c r="AE223" s="10"/>
      <c r="AF223" s="10"/>
    </row>
    <row r="224" spans="1:32" x14ac:dyDescent="0.3">
      <c r="A224" s="8" t="s">
        <v>469</v>
      </c>
      <c r="B224" s="8" t="s">
        <v>470</v>
      </c>
      <c r="C224" s="8" t="s">
        <v>57</v>
      </c>
      <c r="D224" s="8" t="s">
        <v>62</v>
      </c>
      <c r="E224" s="9">
        <v>45192</v>
      </c>
      <c r="F224" s="8" t="s">
        <v>14</v>
      </c>
      <c r="G224" s="8">
        <v>13304</v>
      </c>
      <c r="H224" s="8">
        <v>6463</v>
      </c>
      <c r="I224" s="8">
        <v>3.24</v>
      </c>
      <c r="J224" s="8">
        <v>96</v>
      </c>
      <c r="L224" s="10">
        <f t="shared" ca="1" si="12"/>
        <v>656</v>
      </c>
      <c r="M224" s="10" t="str" cm="1">
        <f t="array" ref="M224">_xlfn.IFS(I224&gt;=3.5,"Excellent",I224&gt;=3,"Good",I224&gt;=2,"Average",I224&lt;2,"Poor")</f>
        <v>Good</v>
      </c>
      <c r="N224" s="10" t="str">
        <f>VLOOKUP(D224,Table2[],2,FALSE)</f>
        <v>Dr. Sinha</v>
      </c>
      <c r="O224" s="10" t="str">
        <f t="shared" si="13"/>
        <v/>
      </c>
      <c r="P224" s="10"/>
      <c r="Q224" s="10">
        <f t="shared" si="14"/>
        <v>2023</v>
      </c>
      <c r="R224" s="10"/>
      <c r="S224" s="10"/>
      <c r="T224" s="10"/>
      <c r="U224" s="10"/>
      <c r="V224" s="10"/>
      <c r="W224" s="10" t="str">
        <f t="shared" ca="1" si="15"/>
        <v/>
      </c>
      <c r="X224" s="10"/>
      <c r="Y224" s="10"/>
      <c r="Z224" s="10"/>
      <c r="AA224" s="10"/>
      <c r="AB224" s="10"/>
      <c r="AC224" s="10"/>
      <c r="AD224" s="10"/>
      <c r="AE224" s="10"/>
      <c r="AF224" s="10"/>
    </row>
    <row r="225" spans="1:32" x14ac:dyDescent="0.3">
      <c r="A225" s="8" t="s">
        <v>471</v>
      </c>
      <c r="B225" s="8" t="s">
        <v>472</v>
      </c>
      <c r="C225" s="8" t="s">
        <v>54</v>
      </c>
      <c r="D225" s="8" t="s">
        <v>13</v>
      </c>
      <c r="E225" s="9">
        <v>45116</v>
      </c>
      <c r="F225" s="8" t="s">
        <v>14</v>
      </c>
      <c r="G225" s="8">
        <v>4559</v>
      </c>
      <c r="H225" s="8">
        <v>385</v>
      </c>
      <c r="I225" s="8">
        <v>3.67</v>
      </c>
      <c r="J225" s="8">
        <v>105</v>
      </c>
      <c r="L225" s="10">
        <f t="shared" ca="1" si="12"/>
        <v>732</v>
      </c>
      <c r="M225" s="10" t="str" cm="1">
        <f t="array" ref="M225">_xlfn.IFS(I225&gt;=3.5,"Excellent",I225&gt;=3,"Good",I225&gt;=2,"Average",I225&lt;2,"Poor")</f>
        <v>Excellent</v>
      </c>
      <c r="N225" s="10" t="str">
        <f>VLOOKUP(D225,Table2[],2,FALSE)</f>
        <v xml:space="preserve"> Dr. Mehta</v>
      </c>
      <c r="O225" s="10" t="str">
        <f t="shared" si="13"/>
        <v/>
      </c>
      <c r="P225" s="10"/>
      <c r="Q225" s="10">
        <f t="shared" si="14"/>
        <v>2023</v>
      </c>
      <c r="R225" s="10"/>
      <c r="S225" s="10"/>
      <c r="T225" s="10"/>
      <c r="U225" s="10"/>
      <c r="V225" s="10"/>
      <c r="W225" s="10" t="str">
        <f t="shared" ca="1" si="15"/>
        <v/>
      </c>
      <c r="X225" s="10"/>
      <c r="Y225" s="10"/>
      <c r="Z225" s="10"/>
      <c r="AA225" s="10"/>
      <c r="AB225" s="10"/>
      <c r="AC225" s="10"/>
      <c r="AD225" s="10"/>
      <c r="AE225" s="10"/>
      <c r="AF225" s="10"/>
    </row>
    <row r="226" spans="1:32" x14ac:dyDescent="0.3">
      <c r="A226" s="8" t="s">
        <v>473</v>
      </c>
      <c r="B226" s="8" t="s">
        <v>474</v>
      </c>
      <c r="C226" s="8" t="s">
        <v>57</v>
      </c>
      <c r="D226" s="8" t="s">
        <v>31</v>
      </c>
      <c r="E226" s="9">
        <v>44777</v>
      </c>
      <c r="F226" s="8" t="s">
        <v>14</v>
      </c>
      <c r="G226" s="8">
        <v>4418</v>
      </c>
      <c r="H226" s="8">
        <v>295</v>
      </c>
      <c r="I226" s="8">
        <v>2.12</v>
      </c>
      <c r="J226" s="8">
        <v>65</v>
      </c>
      <c r="L226" s="10">
        <f t="shared" ca="1" si="12"/>
        <v>1071</v>
      </c>
      <c r="M226" s="10" t="str" cm="1">
        <f t="array" ref="M226">_xlfn.IFS(I226&gt;=3.5,"Excellent",I226&gt;=3,"Good",I226&gt;=2,"Average",I226&lt;2,"Poor")</f>
        <v>Average</v>
      </c>
      <c r="N226" s="10" t="str">
        <f>VLOOKUP(D226,Table2[],2,FALSE)</f>
        <v>Dr. Sharma</v>
      </c>
      <c r="O226" s="10" t="str">
        <f t="shared" si="13"/>
        <v/>
      </c>
      <c r="P226" s="10"/>
      <c r="Q226" s="10">
        <f t="shared" si="14"/>
        <v>2022</v>
      </c>
      <c r="R226" s="10"/>
      <c r="S226" s="10"/>
      <c r="T226" s="10"/>
      <c r="U226" s="10"/>
      <c r="V226" s="10"/>
      <c r="W226" s="10" t="str">
        <f t="shared" ca="1" si="15"/>
        <v/>
      </c>
      <c r="X226" s="10"/>
      <c r="Y226" s="10"/>
      <c r="Z226" s="10"/>
      <c r="AA226" s="10"/>
      <c r="AB226" s="10"/>
      <c r="AC226" s="10"/>
      <c r="AD226" s="10"/>
      <c r="AE226" s="10"/>
      <c r="AF226" s="10"/>
    </row>
    <row r="227" spans="1:32" x14ac:dyDescent="0.3">
      <c r="A227" s="8" t="s">
        <v>475</v>
      </c>
      <c r="B227" s="8" t="s">
        <v>476</v>
      </c>
      <c r="C227" s="8" t="s">
        <v>28</v>
      </c>
      <c r="D227" s="8" t="s">
        <v>18</v>
      </c>
      <c r="E227" s="9">
        <v>44842</v>
      </c>
      <c r="F227" s="8" t="s">
        <v>14</v>
      </c>
      <c r="G227" s="8">
        <v>11433</v>
      </c>
      <c r="H227" s="8">
        <v>5463</v>
      </c>
      <c r="I227" s="8">
        <v>2.87</v>
      </c>
      <c r="J227" s="8">
        <v>55</v>
      </c>
      <c r="L227" s="10">
        <f t="shared" ca="1" si="12"/>
        <v>1006</v>
      </c>
      <c r="M227" s="10" t="str" cm="1">
        <f t="array" ref="M227">_xlfn.IFS(I227&gt;=3.5,"Excellent",I227&gt;=3,"Good",I227&gt;=2,"Average",I227&lt;2,"Poor")</f>
        <v>Average</v>
      </c>
      <c r="N227" s="10" t="str">
        <f>VLOOKUP(D227,Table2[],2,FALSE)</f>
        <v>Dr. Roy</v>
      </c>
      <c r="O227" s="10" t="str">
        <f t="shared" si="13"/>
        <v/>
      </c>
      <c r="P227" s="10"/>
      <c r="Q227" s="10">
        <f t="shared" si="14"/>
        <v>2022</v>
      </c>
      <c r="R227" s="10"/>
      <c r="S227" s="10"/>
      <c r="T227" s="10"/>
      <c r="U227" s="10"/>
      <c r="V227" s="10"/>
      <c r="W227" s="10" t="str">
        <f t="shared" ca="1" si="15"/>
        <v/>
      </c>
      <c r="X227" s="10"/>
      <c r="Y227" s="10"/>
      <c r="Z227" s="10"/>
      <c r="AA227" s="10"/>
      <c r="AB227" s="10"/>
      <c r="AC227" s="10"/>
      <c r="AD227" s="10"/>
      <c r="AE227" s="10"/>
      <c r="AF227" s="10"/>
    </row>
    <row r="228" spans="1:32" x14ac:dyDescent="0.3">
      <c r="A228" s="8" t="s">
        <v>477</v>
      </c>
      <c r="B228" s="8" t="s">
        <v>478</v>
      </c>
      <c r="C228" s="8" t="s">
        <v>28</v>
      </c>
      <c r="D228" s="8" t="s">
        <v>62</v>
      </c>
      <c r="E228" s="9">
        <v>45149</v>
      </c>
      <c r="F228" s="8" t="s">
        <v>14</v>
      </c>
      <c r="G228" s="8">
        <v>10920</v>
      </c>
      <c r="H228" s="8">
        <v>1855</v>
      </c>
      <c r="I228" s="8">
        <v>2.5299999999999998</v>
      </c>
      <c r="J228" s="8">
        <v>35</v>
      </c>
      <c r="L228" s="10">
        <f t="shared" ca="1" si="12"/>
        <v>699</v>
      </c>
      <c r="M228" s="10" t="str" cm="1">
        <f t="array" ref="M228">_xlfn.IFS(I228&gt;=3.5,"Excellent",I228&gt;=3,"Good",I228&gt;=2,"Average",I228&lt;2,"Poor")</f>
        <v>Average</v>
      </c>
      <c r="N228" s="10" t="str">
        <f>VLOOKUP(D228,Table2[],2,FALSE)</f>
        <v>Dr. Sinha</v>
      </c>
      <c r="O228" s="10" t="str">
        <f t="shared" si="13"/>
        <v/>
      </c>
      <c r="P228" s="10"/>
      <c r="Q228" s="10">
        <f t="shared" si="14"/>
        <v>2023</v>
      </c>
      <c r="R228" s="10"/>
      <c r="S228" s="10"/>
      <c r="T228" s="10"/>
      <c r="U228" s="10"/>
      <c r="V228" s="10"/>
      <c r="W228" s="10" t="str">
        <f t="shared" ca="1" si="15"/>
        <v/>
      </c>
      <c r="X228" s="10"/>
      <c r="Y228" s="10"/>
      <c r="Z228" s="10"/>
      <c r="AA228" s="10"/>
      <c r="AB228" s="10"/>
      <c r="AC228" s="10"/>
      <c r="AD228" s="10"/>
      <c r="AE228" s="10"/>
      <c r="AF228" s="10"/>
    </row>
    <row r="229" spans="1:32" x14ac:dyDescent="0.3">
      <c r="A229" s="8" t="s">
        <v>479</v>
      </c>
      <c r="B229" s="8" t="s">
        <v>480</v>
      </c>
      <c r="C229" s="8" t="s">
        <v>36</v>
      </c>
      <c r="D229" s="8" t="s">
        <v>13</v>
      </c>
      <c r="E229" s="9">
        <v>44644</v>
      </c>
      <c r="F229" s="8" t="s">
        <v>19</v>
      </c>
      <c r="G229" s="8">
        <v>7532</v>
      </c>
      <c r="H229" s="8">
        <v>5770</v>
      </c>
      <c r="I229" s="8">
        <v>2.84</v>
      </c>
      <c r="J229" s="8">
        <v>53</v>
      </c>
      <c r="L229" s="10" t="str">
        <f t="shared" ca="1" si="12"/>
        <v> </v>
      </c>
      <c r="M229" s="10" t="str" cm="1">
        <f t="array" ref="M229">_xlfn.IFS(I229&gt;=3.5,"Excellent",I229&gt;=3,"Good",I229&gt;=2,"Average",I229&lt;2,"Poor")</f>
        <v>Average</v>
      </c>
      <c r="N229" s="10" t="str">
        <f>VLOOKUP(D229,Table2[],2,FALSE)</f>
        <v xml:space="preserve"> Dr. Mehta</v>
      </c>
      <c r="O229" s="10" t="str">
        <f t="shared" si="13"/>
        <v>True</v>
      </c>
      <c r="P229" s="10"/>
      <c r="Q229" s="10">
        <f t="shared" si="14"/>
        <v>2022</v>
      </c>
      <c r="R229" s="10"/>
      <c r="S229" s="10"/>
      <c r="T229" s="10"/>
      <c r="U229" s="10"/>
      <c r="V229" s="10"/>
      <c r="W229" s="10">
        <f t="shared" ca="1" si="15"/>
        <v>1204</v>
      </c>
      <c r="X229" s="10"/>
      <c r="Y229" s="10"/>
      <c r="Z229" s="10"/>
      <c r="AA229" s="10"/>
      <c r="AB229" s="10"/>
      <c r="AC229" s="10"/>
      <c r="AD229" s="10"/>
      <c r="AE229" s="10"/>
      <c r="AF229" s="10"/>
    </row>
    <row r="230" spans="1:32" x14ac:dyDescent="0.3">
      <c r="A230" s="8" t="s">
        <v>481</v>
      </c>
      <c r="B230" s="8" t="s">
        <v>482</v>
      </c>
      <c r="C230" s="8" t="s">
        <v>28</v>
      </c>
      <c r="D230" s="8" t="s">
        <v>62</v>
      </c>
      <c r="E230" s="9">
        <v>45226</v>
      </c>
      <c r="F230" s="8" t="s">
        <v>14</v>
      </c>
      <c r="G230" s="8">
        <v>4365</v>
      </c>
      <c r="H230" s="8">
        <v>9361</v>
      </c>
      <c r="I230" s="8">
        <v>3.09</v>
      </c>
      <c r="J230" s="8">
        <v>24</v>
      </c>
      <c r="L230" s="10">
        <f t="shared" ca="1" si="12"/>
        <v>622</v>
      </c>
      <c r="M230" s="10" t="str" cm="1">
        <f t="array" ref="M230">_xlfn.IFS(I230&gt;=3.5,"Excellent",I230&gt;=3,"Good",I230&gt;=2,"Average",I230&lt;2,"Poor")</f>
        <v>Good</v>
      </c>
      <c r="N230" s="10" t="str">
        <f>VLOOKUP(D230,Table2[],2,FALSE)</f>
        <v>Dr. Sinha</v>
      </c>
      <c r="O230" s="10" t="str">
        <f t="shared" si="13"/>
        <v>True</v>
      </c>
      <c r="P230" s="10"/>
      <c r="Q230" s="10">
        <f t="shared" si="14"/>
        <v>2023</v>
      </c>
      <c r="R230" s="10"/>
      <c r="S230" s="10"/>
      <c r="T230" s="10"/>
      <c r="U230" s="10"/>
      <c r="V230" s="10"/>
      <c r="W230" s="10" t="str">
        <f t="shared" ca="1" si="15"/>
        <v/>
      </c>
      <c r="X230" s="10"/>
      <c r="Y230" s="10"/>
      <c r="Z230" s="10"/>
      <c r="AA230" s="10"/>
      <c r="AB230" s="10"/>
      <c r="AC230" s="10"/>
      <c r="AD230" s="10"/>
      <c r="AE230" s="10"/>
      <c r="AF230" s="10"/>
    </row>
    <row r="231" spans="1:32" x14ac:dyDescent="0.3">
      <c r="A231" s="8" t="s">
        <v>483</v>
      </c>
      <c r="B231" s="8" t="s">
        <v>484</v>
      </c>
      <c r="C231" s="8" t="s">
        <v>54</v>
      </c>
      <c r="D231" s="8" t="s">
        <v>13</v>
      </c>
      <c r="E231" s="9">
        <v>44568</v>
      </c>
      <c r="F231" s="8" t="s">
        <v>19</v>
      </c>
      <c r="G231" s="8">
        <v>8437</v>
      </c>
      <c r="H231" s="8">
        <v>5207</v>
      </c>
      <c r="I231" s="8">
        <v>2.61</v>
      </c>
      <c r="J231" s="8">
        <v>78</v>
      </c>
      <c r="L231" s="10" t="str">
        <f t="shared" ca="1" si="12"/>
        <v> </v>
      </c>
      <c r="M231" s="10" t="str" cm="1">
        <f t="array" ref="M231">_xlfn.IFS(I231&gt;=3.5,"Excellent",I231&gt;=3,"Good",I231&gt;=2,"Average",I231&lt;2,"Poor")</f>
        <v>Average</v>
      </c>
      <c r="N231" s="10" t="str">
        <f>VLOOKUP(D231,Table2[],2,FALSE)</f>
        <v xml:space="preserve"> Dr. Mehta</v>
      </c>
      <c r="O231" s="10" t="str">
        <f t="shared" si="13"/>
        <v>True</v>
      </c>
      <c r="P231" s="10"/>
      <c r="Q231" s="10">
        <f t="shared" si="14"/>
        <v>2022</v>
      </c>
      <c r="R231" s="10"/>
      <c r="S231" s="10"/>
      <c r="T231" s="10"/>
      <c r="U231" s="10"/>
      <c r="V231" s="10"/>
      <c r="W231" s="10">
        <f t="shared" ca="1" si="15"/>
        <v>1280</v>
      </c>
      <c r="X231" s="10"/>
      <c r="Y231" s="10"/>
      <c r="Z231" s="10"/>
      <c r="AA231" s="10"/>
      <c r="AB231" s="10"/>
      <c r="AC231" s="10"/>
      <c r="AD231" s="10"/>
      <c r="AE231" s="10"/>
      <c r="AF231" s="10"/>
    </row>
    <row r="232" spans="1:32" x14ac:dyDescent="0.3">
      <c r="A232" s="8" t="s">
        <v>485</v>
      </c>
      <c r="B232" s="8" t="s">
        <v>486</v>
      </c>
      <c r="C232" s="8" t="s">
        <v>54</v>
      </c>
      <c r="D232" s="8" t="s">
        <v>62</v>
      </c>
      <c r="E232" s="9">
        <v>44985</v>
      </c>
      <c r="F232" s="8" t="s">
        <v>14</v>
      </c>
      <c r="G232" s="8">
        <v>8696</v>
      </c>
      <c r="H232" s="8">
        <v>684</v>
      </c>
      <c r="I232" s="8">
        <v>2.88</v>
      </c>
      <c r="J232" s="8">
        <v>83</v>
      </c>
      <c r="L232" s="10">
        <f t="shared" ca="1" si="12"/>
        <v>863</v>
      </c>
      <c r="M232" s="10" t="str" cm="1">
        <f t="array" ref="M232">_xlfn.IFS(I232&gt;=3.5,"Excellent",I232&gt;=3,"Good",I232&gt;=2,"Average",I232&lt;2,"Poor")</f>
        <v>Average</v>
      </c>
      <c r="N232" s="10" t="str">
        <f>VLOOKUP(D232,Table2[],2,FALSE)</f>
        <v>Dr. Sinha</v>
      </c>
      <c r="O232" s="10" t="str">
        <f t="shared" si="13"/>
        <v/>
      </c>
      <c r="P232" s="10"/>
      <c r="Q232" s="10">
        <f t="shared" si="14"/>
        <v>2023</v>
      </c>
      <c r="R232" s="10"/>
      <c r="S232" s="10"/>
      <c r="T232" s="10"/>
      <c r="U232" s="10"/>
      <c r="V232" s="10"/>
      <c r="W232" s="10" t="str">
        <f t="shared" ca="1" si="15"/>
        <v/>
      </c>
      <c r="X232" s="10"/>
      <c r="Y232" s="10"/>
      <c r="Z232" s="10"/>
      <c r="AA232" s="10"/>
      <c r="AB232" s="10"/>
      <c r="AC232" s="10"/>
      <c r="AD232" s="10"/>
      <c r="AE232" s="10"/>
      <c r="AF232" s="10"/>
    </row>
    <row r="233" spans="1:32" x14ac:dyDescent="0.3">
      <c r="A233" s="8" t="s">
        <v>487</v>
      </c>
      <c r="B233" s="8" t="s">
        <v>488</v>
      </c>
      <c r="C233" s="8" t="s">
        <v>22</v>
      </c>
      <c r="D233" s="8" t="s">
        <v>62</v>
      </c>
      <c r="E233" s="9">
        <v>44682</v>
      </c>
      <c r="F233" s="8" t="s">
        <v>19</v>
      </c>
      <c r="G233" s="8">
        <v>11639</v>
      </c>
      <c r="H233" s="8">
        <v>4226</v>
      </c>
      <c r="I233" s="8">
        <v>3.24</v>
      </c>
      <c r="J233" s="8">
        <v>43</v>
      </c>
      <c r="L233" s="10" t="str">
        <f t="shared" ca="1" si="12"/>
        <v> </v>
      </c>
      <c r="M233" s="10" t="str" cm="1">
        <f t="array" ref="M233">_xlfn.IFS(I233&gt;=3.5,"Excellent",I233&gt;=3,"Good",I233&gt;=2,"Average",I233&lt;2,"Poor")</f>
        <v>Good</v>
      </c>
      <c r="N233" s="10" t="str">
        <f>VLOOKUP(D233,Table2[],2,FALSE)</f>
        <v>Dr. Sinha</v>
      </c>
      <c r="O233" s="10" t="str">
        <f t="shared" si="13"/>
        <v/>
      </c>
      <c r="P233" s="10"/>
      <c r="Q233" s="10">
        <f t="shared" si="14"/>
        <v>2022</v>
      </c>
      <c r="R233" s="10"/>
      <c r="S233" s="10"/>
      <c r="T233" s="10"/>
      <c r="U233" s="10"/>
      <c r="V233" s="10"/>
      <c r="W233" s="10">
        <f t="shared" ca="1" si="15"/>
        <v>1166</v>
      </c>
      <c r="X233" s="10"/>
      <c r="Y233" s="10"/>
      <c r="Z233" s="10"/>
      <c r="AA233" s="10"/>
      <c r="AB233" s="10"/>
      <c r="AC233" s="10"/>
      <c r="AD233" s="10"/>
      <c r="AE233" s="10"/>
      <c r="AF233" s="10"/>
    </row>
    <row r="234" spans="1:32" x14ac:dyDescent="0.3">
      <c r="A234" s="8" t="s">
        <v>489</v>
      </c>
      <c r="B234" s="8" t="s">
        <v>490</v>
      </c>
      <c r="C234" s="8" t="s">
        <v>28</v>
      </c>
      <c r="D234" s="8" t="s">
        <v>18</v>
      </c>
      <c r="E234" s="9">
        <v>45280</v>
      </c>
      <c r="F234" s="8" t="s">
        <v>19</v>
      </c>
      <c r="G234" s="8">
        <v>14104</v>
      </c>
      <c r="H234" s="8">
        <v>7961</v>
      </c>
      <c r="I234" s="8">
        <v>3.12</v>
      </c>
      <c r="J234" s="8">
        <v>119</v>
      </c>
      <c r="L234" s="10" t="str">
        <f t="shared" ca="1" si="12"/>
        <v> </v>
      </c>
      <c r="M234" s="10" t="str" cm="1">
        <f t="array" ref="M234">_xlfn.IFS(I234&gt;=3.5,"Excellent",I234&gt;=3,"Good",I234&gt;=2,"Average",I234&lt;2,"Poor")</f>
        <v>Good</v>
      </c>
      <c r="N234" s="10" t="str">
        <f>VLOOKUP(D234,Table2[],2,FALSE)</f>
        <v>Dr. Roy</v>
      </c>
      <c r="O234" s="10" t="str">
        <f t="shared" si="13"/>
        <v>True</v>
      </c>
      <c r="P234" s="10"/>
      <c r="Q234" s="10">
        <f t="shared" si="14"/>
        <v>2023</v>
      </c>
      <c r="R234" s="10"/>
      <c r="S234" s="10"/>
      <c r="T234" s="10"/>
      <c r="U234" s="10"/>
      <c r="V234" s="10"/>
      <c r="W234" s="10">
        <f t="shared" ca="1" si="15"/>
        <v>568</v>
      </c>
      <c r="X234" s="10"/>
      <c r="Y234" s="10"/>
      <c r="Z234" s="10"/>
      <c r="AA234" s="10"/>
      <c r="AB234" s="10"/>
      <c r="AC234" s="10"/>
      <c r="AD234" s="10"/>
      <c r="AE234" s="10"/>
      <c r="AF234" s="10"/>
    </row>
    <row r="235" spans="1:32" x14ac:dyDescent="0.3">
      <c r="A235" s="8" t="s">
        <v>491</v>
      </c>
      <c r="B235" s="8" t="s">
        <v>492</v>
      </c>
      <c r="C235" s="8" t="s">
        <v>25</v>
      </c>
      <c r="D235" s="8" t="s">
        <v>18</v>
      </c>
      <c r="E235" s="9">
        <v>45181</v>
      </c>
      <c r="F235" s="8" t="s">
        <v>39</v>
      </c>
      <c r="G235" s="8">
        <v>8577</v>
      </c>
      <c r="H235" s="8">
        <v>1188</v>
      </c>
      <c r="I235" s="8">
        <v>2.21</v>
      </c>
      <c r="J235" s="8">
        <v>47</v>
      </c>
      <c r="L235" s="10" t="str">
        <f t="shared" ca="1" si="12"/>
        <v> </v>
      </c>
      <c r="M235" s="10" t="str" cm="1">
        <f t="array" ref="M235">_xlfn.IFS(I235&gt;=3.5,"Excellent",I235&gt;=3,"Good",I235&gt;=2,"Average",I235&lt;2,"Poor")</f>
        <v>Average</v>
      </c>
      <c r="N235" s="10" t="str">
        <f>VLOOKUP(D235,Table2[],2,FALSE)</f>
        <v>Dr. Roy</v>
      </c>
      <c r="O235" s="10" t="str">
        <f t="shared" si="13"/>
        <v/>
      </c>
      <c r="P235" s="10"/>
      <c r="Q235" s="10">
        <f t="shared" si="14"/>
        <v>2023</v>
      </c>
      <c r="R235" s="10"/>
      <c r="S235" s="10"/>
      <c r="T235" s="10"/>
      <c r="U235" s="10"/>
      <c r="V235" s="10"/>
      <c r="W235" s="10" t="str">
        <f t="shared" ca="1" si="15"/>
        <v/>
      </c>
      <c r="X235" s="10"/>
      <c r="Y235" s="10"/>
      <c r="Z235" s="10"/>
      <c r="AA235" s="10"/>
      <c r="AB235" s="10"/>
      <c r="AC235" s="10"/>
      <c r="AD235" s="10"/>
      <c r="AE235" s="10"/>
      <c r="AF235" s="10"/>
    </row>
    <row r="236" spans="1:32" x14ac:dyDescent="0.3">
      <c r="A236" s="8" t="s">
        <v>493</v>
      </c>
      <c r="B236" s="8" t="s">
        <v>494</v>
      </c>
      <c r="C236" s="8" t="s">
        <v>25</v>
      </c>
      <c r="D236" s="8" t="s">
        <v>13</v>
      </c>
      <c r="E236" s="9">
        <v>44955</v>
      </c>
      <c r="F236" s="8" t="s">
        <v>19</v>
      </c>
      <c r="G236" s="8">
        <v>9465</v>
      </c>
      <c r="H236" s="8">
        <v>4415</v>
      </c>
      <c r="I236" s="8">
        <v>2.44</v>
      </c>
      <c r="J236" s="8">
        <v>62</v>
      </c>
      <c r="L236" s="10" t="str">
        <f t="shared" ca="1" si="12"/>
        <v> </v>
      </c>
      <c r="M236" s="10" t="str" cm="1">
        <f t="array" ref="M236">_xlfn.IFS(I236&gt;=3.5,"Excellent",I236&gt;=3,"Good",I236&gt;=2,"Average",I236&lt;2,"Poor")</f>
        <v>Average</v>
      </c>
      <c r="N236" s="10" t="str">
        <f>VLOOKUP(D236,Table2[],2,FALSE)</f>
        <v xml:space="preserve"> Dr. Mehta</v>
      </c>
      <c r="O236" s="10" t="str">
        <f t="shared" si="13"/>
        <v/>
      </c>
      <c r="P236" s="10"/>
      <c r="Q236" s="10">
        <f t="shared" si="14"/>
        <v>2023</v>
      </c>
      <c r="R236" s="10"/>
      <c r="S236" s="10"/>
      <c r="T236" s="10"/>
      <c r="U236" s="10"/>
      <c r="V236" s="10"/>
      <c r="W236" s="10">
        <f t="shared" ca="1" si="15"/>
        <v>893</v>
      </c>
      <c r="X236" s="10"/>
      <c r="Y236" s="10"/>
      <c r="Z236" s="10"/>
      <c r="AA236" s="10"/>
      <c r="AB236" s="10"/>
      <c r="AC236" s="10"/>
      <c r="AD236" s="10"/>
      <c r="AE236" s="10"/>
      <c r="AF236" s="10"/>
    </row>
    <row r="237" spans="1:32" x14ac:dyDescent="0.3">
      <c r="A237" s="8" t="s">
        <v>495</v>
      </c>
      <c r="B237" s="8" t="s">
        <v>496</v>
      </c>
      <c r="C237" s="8" t="s">
        <v>57</v>
      </c>
      <c r="D237" s="8" t="s">
        <v>13</v>
      </c>
      <c r="E237" s="9">
        <v>44736</v>
      </c>
      <c r="F237" s="8" t="s">
        <v>14</v>
      </c>
      <c r="G237" s="8">
        <v>11825</v>
      </c>
      <c r="H237" s="8">
        <v>1060</v>
      </c>
      <c r="I237" s="8">
        <v>2.14</v>
      </c>
      <c r="J237" s="8">
        <v>90</v>
      </c>
      <c r="L237" s="10">
        <f t="shared" ca="1" si="12"/>
        <v>1112</v>
      </c>
      <c r="M237" s="10" t="str" cm="1">
        <f t="array" ref="M237">_xlfn.IFS(I237&gt;=3.5,"Excellent",I237&gt;=3,"Good",I237&gt;=2,"Average",I237&lt;2,"Poor")</f>
        <v>Average</v>
      </c>
      <c r="N237" s="10" t="str">
        <f>VLOOKUP(D237,Table2[],2,FALSE)</f>
        <v xml:space="preserve"> Dr. Mehta</v>
      </c>
      <c r="O237" s="10" t="str">
        <f t="shared" si="13"/>
        <v/>
      </c>
      <c r="P237" s="10"/>
      <c r="Q237" s="10">
        <f t="shared" si="14"/>
        <v>2022</v>
      </c>
      <c r="R237" s="10"/>
      <c r="S237" s="10"/>
      <c r="T237" s="10"/>
      <c r="U237" s="10"/>
      <c r="V237" s="10"/>
      <c r="W237" s="10" t="str">
        <f t="shared" ca="1" si="15"/>
        <v/>
      </c>
      <c r="X237" s="10"/>
      <c r="Y237" s="10"/>
      <c r="Z237" s="10"/>
      <c r="AA237" s="10"/>
      <c r="AB237" s="10"/>
      <c r="AC237" s="10"/>
      <c r="AD237" s="10"/>
      <c r="AE237" s="10"/>
      <c r="AF237" s="10"/>
    </row>
    <row r="238" spans="1:32" x14ac:dyDescent="0.3">
      <c r="A238" s="8" t="s">
        <v>497</v>
      </c>
      <c r="B238" s="8" t="s">
        <v>498</v>
      </c>
      <c r="C238" s="8" t="s">
        <v>57</v>
      </c>
      <c r="D238" s="8" t="s">
        <v>62</v>
      </c>
      <c r="E238" s="9">
        <v>45268</v>
      </c>
      <c r="F238" s="8" t="s">
        <v>14</v>
      </c>
      <c r="G238" s="8">
        <v>12026</v>
      </c>
      <c r="H238" s="8">
        <v>5856</v>
      </c>
      <c r="I238" s="8">
        <v>3.64</v>
      </c>
      <c r="J238" s="8">
        <v>15</v>
      </c>
      <c r="L238" s="10">
        <f t="shared" ca="1" si="12"/>
        <v>580</v>
      </c>
      <c r="M238" s="10" t="str" cm="1">
        <f t="array" ref="M238">_xlfn.IFS(I238&gt;=3.5,"Excellent",I238&gt;=3,"Good",I238&gt;=2,"Average",I238&lt;2,"Poor")</f>
        <v>Excellent</v>
      </c>
      <c r="N238" s="10" t="str">
        <f>VLOOKUP(D238,Table2[],2,FALSE)</f>
        <v>Dr. Sinha</v>
      </c>
      <c r="O238" s="10" t="str">
        <f t="shared" si="13"/>
        <v/>
      </c>
      <c r="P238" s="10"/>
      <c r="Q238" s="10">
        <f t="shared" si="14"/>
        <v>2023</v>
      </c>
      <c r="R238" s="10"/>
      <c r="S238" s="10"/>
      <c r="T238" s="10"/>
      <c r="U238" s="10"/>
      <c r="V238" s="10"/>
      <c r="W238" s="10" t="str">
        <f t="shared" ca="1" si="15"/>
        <v/>
      </c>
      <c r="X238" s="10"/>
      <c r="Y238" s="10"/>
      <c r="Z238" s="10"/>
      <c r="AA238" s="10"/>
      <c r="AB238" s="10"/>
      <c r="AC238" s="10"/>
      <c r="AD238" s="10"/>
      <c r="AE238" s="10"/>
      <c r="AF238" s="10"/>
    </row>
    <row r="239" spans="1:32" x14ac:dyDescent="0.3">
      <c r="A239" s="8" t="s">
        <v>499</v>
      </c>
      <c r="B239" s="8" t="s">
        <v>500</v>
      </c>
      <c r="C239" s="8" t="s">
        <v>36</v>
      </c>
      <c r="D239" s="8" t="s">
        <v>13</v>
      </c>
      <c r="E239" s="9">
        <v>45055</v>
      </c>
      <c r="F239" s="8" t="s">
        <v>14</v>
      </c>
      <c r="G239" s="8">
        <v>12137</v>
      </c>
      <c r="H239" s="8">
        <v>8974</v>
      </c>
      <c r="I239" s="8">
        <v>3.33</v>
      </c>
      <c r="J239" s="8">
        <v>59</v>
      </c>
      <c r="L239" s="10">
        <f t="shared" ca="1" si="12"/>
        <v>793</v>
      </c>
      <c r="M239" s="10" t="str" cm="1">
        <f t="array" ref="M239">_xlfn.IFS(I239&gt;=3.5,"Excellent",I239&gt;=3,"Good",I239&gt;=2,"Average",I239&lt;2,"Poor")</f>
        <v>Good</v>
      </c>
      <c r="N239" s="10" t="str">
        <f>VLOOKUP(D239,Table2[],2,FALSE)</f>
        <v xml:space="preserve"> Dr. Mehta</v>
      </c>
      <c r="O239" s="10" t="str">
        <f t="shared" si="13"/>
        <v>True</v>
      </c>
      <c r="P239" s="10"/>
      <c r="Q239" s="10">
        <f t="shared" si="14"/>
        <v>2023</v>
      </c>
      <c r="R239" s="10"/>
      <c r="S239" s="10"/>
      <c r="T239" s="10"/>
      <c r="U239" s="10"/>
      <c r="V239" s="10"/>
      <c r="W239" s="10" t="str">
        <f t="shared" ca="1" si="15"/>
        <v/>
      </c>
      <c r="X239" s="10"/>
      <c r="Y239" s="10"/>
      <c r="Z239" s="10"/>
      <c r="AA239" s="10"/>
      <c r="AB239" s="10"/>
      <c r="AC239" s="10"/>
      <c r="AD239" s="10"/>
      <c r="AE239" s="10"/>
      <c r="AF239" s="10"/>
    </row>
    <row r="240" spans="1:32" x14ac:dyDescent="0.3">
      <c r="A240" s="8" t="s">
        <v>501</v>
      </c>
      <c r="B240" s="8" t="s">
        <v>502</v>
      </c>
      <c r="C240" s="8" t="s">
        <v>54</v>
      </c>
      <c r="D240" s="8" t="s">
        <v>18</v>
      </c>
      <c r="E240" s="9">
        <v>45316</v>
      </c>
      <c r="F240" s="8" t="s">
        <v>14</v>
      </c>
      <c r="G240" s="8">
        <v>13153</v>
      </c>
      <c r="H240" s="8">
        <v>7899</v>
      </c>
      <c r="I240" s="8">
        <v>3.35</v>
      </c>
      <c r="J240" s="8">
        <v>4</v>
      </c>
      <c r="L240" s="10">
        <f t="shared" ca="1" si="12"/>
        <v>532</v>
      </c>
      <c r="M240" s="10" t="str" cm="1">
        <f t="array" ref="M240">_xlfn.IFS(I240&gt;=3.5,"Excellent",I240&gt;=3,"Good",I240&gt;=2,"Average",I240&lt;2,"Poor")</f>
        <v>Good</v>
      </c>
      <c r="N240" s="10" t="str">
        <f>VLOOKUP(D240,Table2[],2,FALSE)</f>
        <v>Dr. Roy</v>
      </c>
      <c r="O240" s="10" t="str">
        <f t="shared" si="13"/>
        <v>True</v>
      </c>
      <c r="P240" s="10"/>
      <c r="Q240" s="10">
        <f t="shared" si="14"/>
        <v>2024</v>
      </c>
      <c r="R240" s="10"/>
      <c r="S240" s="10"/>
      <c r="T240" s="10"/>
      <c r="U240" s="10"/>
      <c r="V240" s="10"/>
      <c r="W240" s="10" t="str">
        <f t="shared" ca="1" si="15"/>
        <v/>
      </c>
      <c r="X240" s="10"/>
      <c r="Y240" s="10"/>
      <c r="Z240" s="10"/>
      <c r="AA240" s="10"/>
      <c r="AB240" s="10"/>
      <c r="AC240" s="10"/>
      <c r="AD240" s="10"/>
      <c r="AE240" s="10"/>
      <c r="AF240" s="10"/>
    </row>
    <row r="241" spans="1:32" x14ac:dyDescent="0.3">
      <c r="A241" s="8" t="s">
        <v>503</v>
      </c>
      <c r="B241" s="8" t="s">
        <v>504</v>
      </c>
      <c r="C241" s="8" t="s">
        <v>54</v>
      </c>
      <c r="D241" s="8" t="s">
        <v>31</v>
      </c>
      <c r="E241" s="9">
        <v>45377</v>
      </c>
      <c r="F241" s="8" t="s">
        <v>14</v>
      </c>
      <c r="G241" s="8">
        <v>8445</v>
      </c>
      <c r="H241" s="8">
        <v>5645</v>
      </c>
      <c r="I241" s="8">
        <v>2.66</v>
      </c>
      <c r="J241" s="8">
        <v>106</v>
      </c>
      <c r="L241" s="10">
        <f t="shared" ca="1" si="12"/>
        <v>471</v>
      </c>
      <c r="M241" s="10" t="str" cm="1">
        <f t="array" ref="M241">_xlfn.IFS(I241&gt;=3.5,"Excellent",I241&gt;=3,"Good",I241&gt;=2,"Average",I241&lt;2,"Poor")</f>
        <v>Average</v>
      </c>
      <c r="N241" s="10" t="str">
        <f>VLOOKUP(D241,Table2[],2,FALSE)</f>
        <v>Dr. Sharma</v>
      </c>
      <c r="O241" s="10" t="str">
        <f t="shared" si="13"/>
        <v>True</v>
      </c>
      <c r="P241" s="10"/>
      <c r="Q241" s="10">
        <f t="shared" si="14"/>
        <v>2024</v>
      </c>
      <c r="R241" s="10"/>
      <c r="S241" s="10"/>
      <c r="T241" s="10"/>
      <c r="U241" s="10"/>
      <c r="V241" s="10"/>
      <c r="W241" s="10" t="str">
        <f t="shared" ca="1" si="15"/>
        <v/>
      </c>
      <c r="X241" s="10"/>
      <c r="Y241" s="10"/>
      <c r="Z241" s="10"/>
      <c r="AA241" s="10"/>
      <c r="AB241" s="10"/>
      <c r="AC241" s="10"/>
      <c r="AD241" s="10"/>
      <c r="AE241" s="10"/>
      <c r="AF241" s="10"/>
    </row>
    <row r="242" spans="1:32" x14ac:dyDescent="0.3">
      <c r="A242" s="8" t="s">
        <v>505</v>
      </c>
      <c r="B242" s="8" t="s">
        <v>506</v>
      </c>
      <c r="C242" s="8" t="s">
        <v>25</v>
      </c>
      <c r="D242" s="8" t="s">
        <v>62</v>
      </c>
      <c r="E242" s="9">
        <v>44847</v>
      </c>
      <c r="F242" s="8" t="s">
        <v>19</v>
      </c>
      <c r="G242" s="8">
        <v>6582</v>
      </c>
      <c r="H242" s="8">
        <v>7383</v>
      </c>
      <c r="I242" s="8">
        <v>2.9</v>
      </c>
      <c r="J242" s="8">
        <v>68</v>
      </c>
      <c r="L242" s="10" t="str">
        <f t="shared" ca="1" si="12"/>
        <v> </v>
      </c>
      <c r="M242" s="10" t="str" cm="1">
        <f t="array" ref="M242">_xlfn.IFS(I242&gt;=3.5,"Excellent",I242&gt;=3,"Good",I242&gt;=2,"Average",I242&lt;2,"Poor")</f>
        <v>Average</v>
      </c>
      <c r="N242" s="10" t="str">
        <f>VLOOKUP(D242,Table2[],2,FALSE)</f>
        <v>Dr. Sinha</v>
      </c>
      <c r="O242" s="10" t="str">
        <f t="shared" si="13"/>
        <v>True</v>
      </c>
      <c r="P242" s="10"/>
      <c r="Q242" s="10">
        <f t="shared" si="14"/>
        <v>2022</v>
      </c>
      <c r="R242" s="10"/>
      <c r="S242" s="10"/>
      <c r="T242" s="10"/>
      <c r="U242" s="10"/>
      <c r="V242" s="10"/>
      <c r="W242" s="10">
        <f t="shared" ca="1" si="15"/>
        <v>1001</v>
      </c>
      <c r="X242" s="10"/>
      <c r="Y242" s="10"/>
      <c r="Z242" s="10"/>
      <c r="AA242" s="10"/>
      <c r="AB242" s="10"/>
      <c r="AC242" s="10"/>
      <c r="AD242" s="10"/>
      <c r="AE242" s="10"/>
      <c r="AF242" s="10"/>
    </row>
    <row r="243" spans="1:32" x14ac:dyDescent="0.3">
      <c r="A243" s="8" t="s">
        <v>507</v>
      </c>
      <c r="B243" s="8" t="s">
        <v>508</v>
      </c>
      <c r="C243" s="8" t="s">
        <v>36</v>
      </c>
      <c r="D243" s="8" t="s">
        <v>62</v>
      </c>
      <c r="E243" s="9">
        <v>45026</v>
      </c>
      <c r="F243" s="8" t="s">
        <v>19</v>
      </c>
      <c r="G243" s="8">
        <v>9924</v>
      </c>
      <c r="H243" s="8">
        <v>4822</v>
      </c>
      <c r="I243" s="8">
        <v>2.79</v>
      </c>
      <c r="J243" s="8">
        <v>25</v>
      </c>
      <c r="L243" s="10" t="str">
        <f t="shared" ca="1" si="12"/>
        <v> </v>
      </c>
      <c r="M243" s="10" t="str" cm="1">
        <f t="array" ref="M243">_xlfn.IFS(I243&gt;=3.5,"Excellent",I243&gt;=3,"Good",I243&gt;=2,"Average",I243&lt;2,"Poor")</f>
        <v>Average</v>
      </c>
      <c r="N243" s="10" t="str">
        <f>VLOOKUP(D243,Table2[],2,FALSE)</f>
        <v>Dr. Sinha</v>
      </c>
      <c r="O243" s="10" t="str">
        <f t="shared" si="13"/>
        <v/>
      </c>
      <c r="P243" s="10"/>
      <c r="Q243" s="10">
        <f t="shared" si="14"/>
        <v>2023</v>
      </c>
      <c r="R243" s="10"/>
      <c r="S243" s="10"/>
      <c r="T243" s="10"/>
      <c r="U243" s="10"/>
      <c r="V243" s="10"/>
      <c r="W243" s="10">
        <f t="shared" ca="1" si="15"/>
        <v>822</v>
      </c>
      <c r="X243" s="10"/>
      <c r="Y243" s="10"/>
      <c r="Z243" s="10"/>
      <c r="AA243" s="10"/>
      <c r="AB243" s="10"/>
      <c r="AC243" s="10"/>
      <c r="AD243" s="10"/>
      <c r="AE243" s="10"/>
      <c r="AF243" s="10"/>
    </row>
    <row r="244" spans="1:32" x14ac:dyDescent="0.3">
      <c r="A244" s="8" t="s">
        <v>509</v>
      </c>
      <c r="B244" s="8" t="s">
        <v>510</v>
      </c>
      <c r="C244" s="8" t="s">
        <v>36</v>
      </c>
      <c r="D244" s="8" t="s">
        <v>13</v>
      </c>
      <c r="E244" s="9">
        <v>45292</v>
      </c>
      <c r="F244" s="8" t="s">
        <v>19</v>
      </c>
      <c r="G244" s="8">
        <v>9436</v>
      </c>
      <c r="H244" s="8">
        <v>3767</v>
      </c>
      <c r="I244" s="8">
        <v>2.27</v>
      </c>
      <c r="J244" s="8">
        <v>69</v>
      </c>
      <c r="L244" s="10" t="str">
        <f t="shared" ca="1" si="12"/>
        <v> </v>
      </c>
      <c r="M244" s="10" t="str" cm="1">
        <f t="array" ref="M244">_xlfn.IFS(I244&gt;=3.5,"Excellent",I244&gt;=3,"Good",I244&gt;=2,"Average",I244&lt;2,"Poor")</f>
        <v>Average</v>
      </c>
      <c r="N244" s="10" t="str">
        <f>VLOOKUP(D244,Table2[],2,FALSE)</f>
        <v xml:space="preserve"> Dr. Mehta</v>
      </c>
      <c r="O244" s="10" t="str">
        <f t="shared" si="13"/>
        <v/>
      </c>
      <c r="P244" s="10"/>
      <c r="Q244" s="10">
        <f t="shared" si="14"/>
        <v>2024</v>
      </c>
      <c r="R244" s="10"/>
      <c r="S244" s="10"/>
      <c r="T244" s="10"/>
      <c r="U244" s="10"/>
      <c r="V244" s="10"/>
      <c r="W244" s="10">
        <f t="shared" ca="1" si="15"/>
        <v>556</v>
      </c>
      <c r="X244" s="10"/>
      <c r="Y244" s="10"/>
      <c r="Z244" s="10"/>
      <c r="AA244" s="10"/>
      <c r="AB244" s="10"/>
      <c r="AC244" s="10"/>
      <c r="AD244" s="10"/>
      <c r="AE244" s="10"/>
      <c r="AF244" s="10"/>
    </row>
    <row r="245" spans="1:32" x14ac:dyDescent="0.3">
      <c r="A245" s="8" t="s">
        <v>511</v>
      </c>
      <c r="B245" s="8" t="s">
        <v>512</v>
      </c>
      <c r="C245" s="8" t="s">
        <v>28</v>
      </c>
      <c r="D245" s="8" t="s">
        <v>31</v>
      </c>
      <c r="E245" s="9">
        <v>44982</v>
      </c>
      <c r="F245" s="8" t="s">
        <v>14</v>
      </c>
      <c r="G245" s="8">
        <v>11021</v>
      </c>
      <c r="H245" s="8">
        <v>1197</v>
      </c>
      <c r="I245" s="8">
        <v>2.08</v>
      </c>
      <c r="J245" s="8">
        <v>13</v>
      </c>
      <c r="L245" s="10">
        <f t="shared" ca="1" si="12"/>
        <v>866</v>
      </c>
      <c r="M245" s="10" t="str" cm="1">
        <f t="array" ref="M245">_xlfn.IFS(I245&gt;=3.5,"Excellent",I245&gt;=3,"Good",I245&gt;=2,"Average",I245&lt;2,"Poor")</f>
        <v>Average</v>
      </c>
      <c r="N245" s="10" t="str">
        <f>VLOOKUP(D245,Table2[],2,FALSE)</f>
        <v>Dr. Sharma</v>
      </c>
      <c r="O245" s="10" t="str">
        <f t="shared" si="13"/>
        <v/>
      </c>
      <c r="P245" s="10"/>
      <c r="Q245" s="10">
        <f t="shared" si="14"/>
        <v>2023</v>
      </c>
      <c r="R245" s="10"/>
      <c r="S245" s="10"/>
      <c r="T245" s="10"/>
      <c r="U245" s="10"/>
      <c r="V245" s="10"/>
      <c r="W245" s="10" t="str">
        <f t="shared" ca="1" si="15"/>
        <v/>
      </c>
      <c r="X245" s="10"/>
      <c r="Y245" s="10"/>
      <c r="Z245" s="10"/>
      <c r="AA245" s="10"/>
      <c r="AB245" s="10"/>
      <c r="AC245" s="10"/>
      <c r="AD245" s="10"/>
      <c r="AE245" s="10"/>
      <c r="AF245" s="10"/>
    </row>
    <row r="246" spans="1:32" x14ac:dyDescent="0.3">
      <c r="A246" s="8" t="s">
        <v>513</v>
      </c>
      <c r="B246" s="8" t="s">
        <v>514</v>
      </c>
      <c r="C246" s="8" t="s">
        <v>17</v>
      </c>
      <c r="D246" s="8" t="s">
        <v>62</v>
      </c>
      <c r="E246" s="9">
        <v>45147</v>
      </c>
      <c r="F246" s="8" t="s">
        <v>39</v>
      </c>
      <c r="G246" s="8">
        <v>5204</v>
      </c>
      <c r="H246" s="8">
        <v>3851</v>
      </c>
      <c r="I246" s="8">
        <v>2.2799999999999998</v>
      </c>
      <c r="J246" s="8">
        <v>29</v>
      </c>
      <c r="L246" s="10" t="str">
        <f t="shared" ca="1" si="12"/>
        <v> </v>
      </c>
      <c r="M246" s="10" t="str" cm="1">
        <f t="array" ref="M246">_xlfn.IFS(I246&gt;=3.5,"Excellent",I246&gt;=3,"Good",I246&gt;=2,"Average",I246&lt;2,"Poor")</f>
        <v>Average</v>
      </c>
      <c r="N246" s="10" t="str">
        <f>VLOOKUP(D246,Table2[],2,FALSE)</f>
        <v>Dr. Sinha</v>
      </c>
      <c r="O246" s="10" t="str">
        <f t="shared" si="13"/>
        <v>True</v>
      </c>
      <c r="P246" s="10"/>
      <c r="Q246" s="10">
        <f t="shared" si="14"/>
        <v>2023</v>
      </c>
      <c r="R246" s="10"/>
      <c r="S246" s="10"/>
      <c r="T246" s="10"/>
      <c r="U246" s="10"/>
      <c r="V246" s="10"/>
      <c r="W246" s="10" t="str">
        <f t="shared" ca="1" si="15"/>
        <v/>
      </c>
      <c r="X246" s="10"/>
      <c r="Y246" s="10"/>
      <c r="Z246" s="10"/>
      <c r="AA246" s="10"/>
      <c r="AB246" s="10"/>
      <c r="AC246" s="10"/>
      <c r="AD246" s="10"/>
      <c r="AE246" s="10"/>
      <c r="AF246" s="10"/>
    </row>
    <row r="247" spans="1:32" x14ac:dyDescent="0.3">
      <c r="A247" s="8" t="s">
        <v>515</v>
      </c>
      <c r="B247" s="8" t="s">
        <v>516</v>
      </c>
      <c r="C247" s="8" t="s">
        <v>17</v>
      </c>
      <c r="D247" s="8" t="s">
        <v>62</v>
      </c>
      <c r="E247" s="9">
        <v>45423</v>
      </c>
      <c r="F247" s="8" t="s">
        <v>14</v>
      </c>
      <c r="G247" s="8">
        <v>2031</v>
      </c>
      <c r="H247" s="8">
        <v>9223</v>
      </c>
      <c r="I247" s="8">
        <v>2.78</v>
      </c>
      <c r="J247" s="8">
        <v>49</v>
      </c>
      <c r="L247" s="10">
        <f t="shared" ca="1" si="12"/>
        <v>425</v>
      </c>
      <c r="M247" s="10" t="str" cm="1">
        <f t="array" ref="M247">_xlfn.IFS(I247&gt;=3.5,"Excellent",I247&gt;=3,"Good",I247&gt;=2,"Average",I247&lt;2,"Poor")</f>
        <v>Average</v>
      </c>
      <c r="N247" s="10" t="str">
        <f>VLOOKUP(D247,Table2[],2,FALSE)</f>
        <v>Dr. Sinha</v>
      </c>
      <c r="O247" s="10" t="str">
        <f t="shared" si="13"/>
        <v>True</v>
      </c>
      <c r="P247" s="10"/>
      <c r="Q247" s="10">
        <f t="shared" si="14"/>
        <v>2024</v>
      </c>
      <c r="R247" s="10"/>
      <c r="S247" s="10"/>
      <c r="T247" s="10"/>
      <c r="U247" s="10"/>
      <c r="V247" s="10"/>
      <c r="W247" s="10" t="str">
        <f t="shared" ca="1" si="15"/>
        <v/>
      </c>
      <c r="X247" s="10"/>
      <c r="Y247" s="10"/>
      <c r="Z247" s="10"/>
      <c r="AA247" s="10"/>
      <c r="AB247" s="10"/>
      <c r="AC247" s="10"/>
      <c r="AD247" s="10"/>
      <c r="AE247" s="10"/>
      <c r="AF247" s="10"/>
    </row>
    <row r="248" spans="1:32" x14ac:dyDescent="0.3">
      <c r="A248" s="8" t="s">
        <v>517</v>
      </c>
      <c r="B248" s="8" t="s">
        <v>518</v>
      </c>
      <c r="C248" s="8" t="s">
        <v>36</v>
      </c>
      <c r="D248" s="8" t="s">
        <v>62</v>
      </c>
      <c r="E248" s="9">
        <v>45334</v>
      </c>
      <c r="F248" s="8" t="s">
        <v>14</v>
      </c>
      <c r="G248" s="8">
        <v>9136</v>
      </c>
      <c r="H248" s="8">
        <v>9130</v>
      </c>
      <c r="I248" s="8">
        <v>2.15</v>
      </c>
      <c r="J248" s="8">
        <v>53</v>
      </c>
      <c r="L248" s="10">
        <f t="shared" ca="1" si="12"/>
        <v>514</v>
      </c>
      <c r="M248" s="10" t="str" cm="1">
        <f t="array" ref="M248">_xlfn.IFS(I248&gt;=3.5,"Excellent",I248&gt;=3,"Good",I248&gt;=2,"Average",I248&lt;2,"Poor")</f>
        <v>Average</v>
      </c>
      <c r="N248" s="10" t="str">
        <f>VLOOKUP(D248,Table2[],2,FALSE)</f>
        <v>Dr. Sinha</v>
      </c>
      <c r="O248" s="10" t="str">
        <f t="shared" si="13"/>
        <v>True</v>
      </c>
      <c r="P248" s="10"/>
      <c r="Q248" s="10">
        <f t="shared" si="14"/>
        <v>2024</v>
      </c>
      <c r="R248" s="10"/>
      <c r="S248" s="10"/>
      <c r="T248" s="10"/>
      <c r="U248" s="10"/>
      <c r="V248" s="10"/>
      <c r="W248" s="10" t="str">
        <f t="shared" ca="1" si="15"/>
        <v/>
      </c>
      <c r="X248" s="10"/>
      <c r="Y248" s="10"/>
      <c r="Z248" s="10"/>
      <c r="AA248" s="10"/>
      <c r="AB248" s="10"/>
      <c r="AC248" s="10"/>
      <c r="AD248" s="10"/>
      <c r="AE248" s="10"/>
      <c r="AF248" s="10"/>
    </row>
    <row r="249" spans="1:32" x14ac:dyDescent="0.3">
      <c r="A249" s="8" t="s">
        <v>519</v>
      </c>
      <c r="B249" s="8" t="s">
        <v>520</v>
      </c>
      <c r="C249" s="8" t="s">
        <v>28</v>
      </c>
      <c r="D249" s="8" t="s">
        <v>62</v>
      </c>
      <c r="E249" s="9">
        <v>44894</v>
      </c>
      <c r="F249" s="8" t="s">
        <v>14</v>
      </c>
      <c r="G249" s="8">
        <v>7624</v>
      </c>
      <c r="H249" s="8">
        <v>2182</v>
      </c>
      <c r="I249" s="8">
        <v>2.35</v>
      </c>
      <c r="J249" s="8">
        <v>21</v>
      </c>
      <c r="L249" s="10">
        <f t="shared" ca="1" si="12"/>
        <v>954</v>
      </c>
      <c r="M249" s="10" t="str" cm="1">
        <f t="array" ref="M249">_xlfn.IFS(I249&gt;=3.5,"Excellent",I249&gt;=3,"Good",I249&gt;=2,"Average",I249&lt;2,"Poor")</f>
        <v>Average</v>
      </c>
      <c r="N249" s="10" t="str">
        <f>VLOOKUP(D249,Table2[],2,FALSE)</f>
        <v>Dr. Sinha</v>
      </c>
      <c r="O249" s="10" t="str">
        <f t="shared" si="13"/>
        <v/>
      </c>
      <c r="P249" s="10"/>
      <c r="Q249" s="10">
        <f t="shared" si="14"/>
        <v>2022</v>
      </c>
      <c r="R249" s="10"/>
      <c r="S249" s="10"/>
      <c r="T249" s="10"/>
      <c r="U249" s="10"/>
      <c r="V249" s="10"/>
      <c r="W249" s="10" t="str">
        <f t="shared" ca="1" si="15"/>
        <v/>
      </c>
      <c r="X249" s="10"/>
      <c r="Y249" s="10"/>
      <c r="Z249" s="10"/>
      <c r="AA249" s="10"/>
      <c r="AB249" s="10"/>
      <c r="AC249" s="10"/>
      <c r="AD249" s="10"/>
      <c r="AE249" s="10"/>
      <c r="AF249" s="10"/>
    </row>
    <row r="250" spans="1:32" x14ac:dyDescent="0.3">
      <c r="A250" s="8" t="s">
        <v>521</v>
      </c>
      <c r="B250" s="8" t="s">
        <v>522</v>
      </c>
      <c r="C250" s="8" t="s">
        <v>54</v>
      </c>
      <c r="D250" s="8" t="s">
        <v>18</v>
      </c>
      <c r="E250" s="9">
        <v>45137</v>
      </c>
      <c r="F250" s="8" t="s">
        <v>14</v>
      </c>
      <c r="G250" s="8">
        <v>14896</v>
      </c>
      <c r="H250" s="8">
        <v>7193</v>
      </c>
      <c r="I250" s="8">
        <v>2.99</v>
      </c>
      <c r="J250" s="8">
        <v>19</v>
      </c>
      <c r="L250" s="10">
        <f t="shared" ca="1" si="12"/>
        <v>711</v>
      </c>
      <c r="M250" s="10" t="str" cm="1">
        <f t="array" ref="M250">_xlfn.IFS(I250&gt;=3.5,"Excellent",I250&gt;=3,"Good",I250&gt;=2,"Average",I250&lt;2,"Poor")</f>
        <v>Average</v>
      </c>
      <c r="N250" s="10" t="str">
        <f>VLOOKUP(D250,Table2[],2,FALSE)</f>
        <v>Dr. Roy</v>
      </c>
      <c r="O250" s="10" t="str">
        <f t="shared" si="13"/>
        <v/>
      </c>
      <c r="P250" s="10"/>
      <c r="Q250" s="10">
        <f t="shared" si="14"/>
        <v>2023</v>
      </c>
      <c r="R250" s="10"/>
      <c r="S250" s="10"/>
      <c r="T250" s="10"/>
      <c r="U250" s="10"/>
      <c r="V250" s="10"/>
      <c r="W250" s="10" t="str">
        <f t="shared" ca="1" si="15"/>
        <v/>
      </c>
      <c r="X250" s="10"/>
      <c r="Y250" s="10"/>
      <c r="Z250" s="10"/>
      <c r="AA250" s="10"/>
      <c r="AB250" s="10"/>
      <c r="AC250" s="10"/>
      <c r="AD250" s="10"/>
      <c r="AE250" s="10"/>
      <c r="AF250" s="10"/>
    </row>
    <row r="251" spans="1:32" x14ac:dyDescent="0.3">
      <c r="A251" s="8" t="s">
        <v>523</v>
      </c>
      <c r="B251" s="8" t="s">
        <v>524</v>
      </c>
      <c r="C251" s="8" t="s">
        <v>22</v>
      </c>
      <c r="D251" s="8" t="s">
        <v>18</v>
      </c>
      <c r="E251" s="9">
        <v>44942</v>
      </c>
      <c r="F251" s="8" t="s">
        <v>14</v>
      </c>
      <c r="G251" s="8">
        <v>9944</v>
      </c>
      <c r="H251" s="8">
        <v>1801</v>
      </c>
      <c r="I251" s="8">
        <v>2.2000000000000002</v>
      </c>
      <c r="J251" s="8">
        <v>74</v>
      </c>
      <c r="L251" s="10">
        <f t="shared" ca="1" si="12"/>
        <v>906</v>
      </c>
      <c r="M251" s="10" t="str" cm="1">
        <f t="array" ref="M251">_xlfn.IFS(I251&gt;=3.5,"Excellent",I251&gt;=3,"Good",I251&gt;=2,"Average",I251&lt;2,"Poor")</f>
        <v>Average</v>
      </c>
      <c r="N251" s="10" t="str">
        <f>VLOOKUP(D251,Table2[],2,FALSE)</f>
        <v>Dr. Roy</v>
      </c>
      <c r="O251" s="10" t="str">
        <f t="shared" si="13"/>
        <v/>
      </c>
      <c r="P251" s="10"/>
      <c r="Q251" s="10">
        <f t="shared" si="14"/>
        <v>2023</v>
      </c>
      <c r="R251" s="10"/>
      <c r="S251" s="10"/>
      <c r="T251" s="10"/>
      <c r="U251" s="10"/>
      <c r="V251" s="10"/>
      <c r="W251" s="10" t="str">
        <f t="shared" ca="1" si="15"/>
        <v/>
      </c>
      <c r="X251" s="10"/>
      <c r="Y251" s="10"/>
      <c r="Z251" s="10"/>
      <c r="AA251" s="10"/>
      <c r="AB251" s="10"/>
      <c r="AC251" s="10"/>
      <c r="AD251" s="10"/>
      <c r="AE251" s="10"/>
      <c r="AF251" s="10"/>
    </row>
    <row r="252" spans="1:32" x14ac:dyDescent="0.3">
      <c r="A252" s="8" t="s">
        <v>525</v>
      </c>
      <c r="B252" s="8" t="s">
        <v>526</v>
      </c>
      <c r="C252" s="8" t="s">
        <v>12</v>
      </c>
      <c r="D252" s="8" t="s">
        <v>62</v>
      </c>
      <c r="E252" s="9">
        <v>45391</v>
      </c>
      <c r="F252" s="8" t="s">
        <v>14</v>
      </c>
      <c r="G252" s="8">
        <v>4101</v>
      </c>
      <c r="H252" s="8">
        <v>6124</v>
      </c>
      <c r="I252" s="8">
        <v>2.59</v>
      </c>
      <c r="J252" s="8">
        <v>77</v>
      </c>
      <c r="L252" s="10">
        <f t="shared" ca="1" si="12"/>
        <v>457</v>
      </c>
      <c r="M252" s="10" t="str" cm="1">
        <f t="array" ref="M252">_xlfn.IFS(I252&gt;=3.5,"Excellent",I252&gt;=3,"Good",I252&gt;=2,"Average",I252&lt;2,"Poor")</f>
        <v>Average</v>
      </c>
      <c r="N252" s="10" t="str">
        <f>VLOOKUP(D252,Table2[],2,FALSE)</f>
        <v>Dr. Sinha</v>
      </c>
      <c r="O252" s="10" t="str">
        <f t="shared" si="13"/>
        <v>True</v>
      </c>
      <c r="P252" s="10"/>
      <c r="Q252" s="10">
        <f t="shared" si="14"/>
        <v>2024</v>
      </c>
      <c r="R252" s="10"/>
      <c r="S252" s="10"/>
      <c r="T252" s="10"/>
      <c r="U252" s="10"/>
      <c r="V252" s="10"/>
      <c r="W252" s="10" t="str">
        <f t="shared" ca="1" si="15"/>
        <v/>
      </c>
      <c r="X252" s="10"/>
      <c r="Y252" s="10"/>
      <c r="Z252" s="10"/>
      <c r="AA252" s="10"/>
      <c r="AB252" s="10"/>
      <c r="AC252" s="10"/>
      <c r="AD252" s="10"/>
      <c r="AE252" s="10"/>
      <c r="AF252" s="10"/>
    </row>
    <row r="253" spans="1:32" x14ac:dyDescent="0.3">
      <c r="A253" s="8" t="s">
        <v>527</v>
      </c>
      <c r="B253" s="8" t="s">
        <v>528</v>
      </c>
      <c r="C253" s="8" t="s">
        <v>28</v>
      </c>
      <c r="D253" s="8" t="s">
        <v>13</v>
      </c>
      <c r="E253" s="9">
        <v>45016</v>
      </c>
      <c r="F253" s="8" t="s">
        <v>14</v>
      </c>
      <c r="G253" s="8">
        <v>2923</v>
      </c>
      <c r="H253" s="8">
        <v>6728</v>
      </c>
      <c r="I253" s="8">
        <v>3.9</v>
      </c>
      <c r="J253" s="8">
        <v>116</v>
      </c>
      <c r="L253" s="10">
        <f t="shared" ca="1" si="12"/>
        <v>832</v>
      </c>
      <c r="M253" s="10" t="str" cm="1">
        <f t="array" ref="M253">_xlfn.IFS(I253&gt;=3.5,"Excellent",I253&gt;=3,"Good",I253&gt;=2,"Average",I253&lt;2,"Poor")</f>
        <v>Excellent</v>
      </c>
      <c r="N253" s="10" t="str">
        <f>VLOOKUP(D253,Table2[],2,FALSE)</f>
        <v xml:space="preserve"> Dr. Mehta</v>
      </c>
      <c r="O253" s="10" t="str">
        <f t="shared" si="13"/>
        <v>True</v>
      </c>
      <c r="P253" s="10"/>
      <c r="Q253" s="10">
        <f t="shared" si="14"/>
        <v>2023</v>
      </c>
      <c r="R253" s="10"/>
      <c r="S253" s="10"/>
      <c r="T253" s="10"/>
      <c r="U253" s="10"/>
      <c r="V253" s="10"/>
      <c r="W253" s="10" t="str">
        <f t="shared" ca="1" si="15"/>
        <v/>
      </c>
      <c r="X253" s="10"/>
      <c r="Y253" s="10"/>
      <c r="Z253" s="10"/>
      <c r="AA253" s="10"/>
      <c r="AB253" s="10"/>
      <c r="AC253" s="10"/>
      <c r="AD253" s="10"/>
      <c r="AE253" s="10"/>
      <c r="AF253" s="10"/>
    </row>
    <row r="254" spans="1:32" x14ac:dyDescent="0.3">
      <c r="A254" s="8" t="s">
        <v>529</v>
      </c>
      <c r="B254" s="8" t="s">
        <v>530</v>
      </c>
      <c r="C254" s="8" t="s">
        <v>12</v>
      </c>
      <c r="D254" s="8" t="s">
        <v>31</v>
      </c>
      <c r="E254" s="9">
        <v>44725</v>
      </c>
      <c r="F254" s="8" t="s">
        <v>14</v>
      </c>
      <c r="G254" s="8">
        <v>6135</v>
      </c>
      <c r="H254" s="8">
        <v>4716</v>
      </c>
      <c r="I254" s="8">
        <v>2.1800000000000002</v>
      </c>
      <c r="J254" s="8">
        <v>52</v>
      </c>
      <c r="L254" s="10">
        <f t="shared" ca="1" si="12"/>
        <v>1123</v>
      </c>
      <c r="M254" s="10" t="str" cm="1">
        <f t="array" ref="M254">_xlfn.IFS(I254&gt;=3.5,"Excellent",I254&gt;=3,"Good",I254&gt;=2,"Average",I254&lt;2,"Poor")</f>
        <v>Average</v>
      </c>
      <c r="N254" s="10" t="str">
        <f>VLOOKUP(D254,Table2[],2,FALSE)</f>
        <v>Dr. Sharma</v>
      </c>
      <c r="O254" s="10" t="str">
        <f t="shared" si="13"/>
        <v>True</v>
      </c>
      <c r="P254" s="10"/>
      <c r="Q254" s="10">
        <f t="shared" si="14"/>
        <v>2022</v>
      </c>
      <c r="R254" s="10"/>
      <c r="S254" s="10"/>
      <c r="T254" s="10"/>
      <c r="U254" s="10"/>
      <c r="V254" s="10"/>
      <c r="W254" s="10" t="str">
        <f t="shared" ca="1" si="15"/>
        <v/>
      </c>
      <c r="X254" s="10"/>
      <c r="Y254" s="10"/>
      <c r="Z254" s="10"/>
      <c r="AA254" s="10"/>
      <c r="AB254" s="10"/>
      <c r="AC254" s="10"/>
      <c r="AD254" s="10"/>
      <c r="AE254" s="10"/>
      <c r="AF254" s="10"/>
    </row>
    <row r="255" spans="1:32" x14ac:dyDescent="0.3">
      <c r="A255" s="8" t="s">
        <v>531</v>
      </c>
      <c r="B255" s="8" t="s">
        <v>532</v>
      </c>
      <c r="C255" s="8" t="s">
        <v>54</v>
      </c>
      <c r="D255" s="8" t="s">
        <v>62</v>
      </c>
      <c r="E255" s="9">
        <v>45084</v>
      </c>
      <c r="F255" s="8" t="s">
        <v>39</v>
      </c>
      <c r="G255" s="8">
        <v>5429</v>
      </c>
      <c r="H255" s="8">
        <v>7603</v>
      </c>
      <c r="I255" s="8">
        <v>2.35</v>
      </c>
      <c r="J255" s="8">
        <v>18</v>
      </c>
      <c r="L255" s="10" t="str">
        <f t="shared" ca="1" si="12"/>
        <v> </v>
      </c>
      <c r="M255" s="10" t="str" cm="1">
        <f t="array" ref="M255">_xlfn.IFS(I255&gt;=3.5,"Excellent",I255&gt;=3,"Good",I255&gt;=2,"Average",I255&lt;2,"Poor")</f>
        <v>Average</v>
      </c>
      <c r="N255" s="10" t="str">
        <f>VLOOKUP(D255,Table2[],2,FALSE)</f>
        <v>Dr. Sinha</v>
      </c>
      <c r="O255" s="10" t="str">
        <f t="shared" si="13"/>
        <v>True</v>
      </c>
      <c r="P255" s="10"/>
      <c r="Q255" s="10">
        <f t="shared" si="14"/>
        <v>2023</v>
      </c>
      <c r="R255" s="10"/>
      <c r="S255" s="10"/>
      <c r="T255" s="10"/>
      <c r="U255" s="10"/>
      <c r="V255" s="10"/>
      <c r="W255" s="10" t="str">
        <f t="shared" ca="1" si="15"/>
        <v/>
      </c>
      <c r="X255" s="10"/>
      <c r="Y255" s="10"/>
      <c r="Z255" s="10"/>
      <c r="AA255" s="10"/>
      <c r="AB255" s="10"/>
      <c r="AC255" s="10"/>
      <c r="AD255" s="10"/>
      <c r="AE255" s="10"/>
      <c r="AF255" s="10"/>
    </row>
    <row r="256" spans="1:32" x14ac:dyDescent="0.3">
      <c r="A256" s="8" t="s">
        <v>533</v>
      </c>
      <c r="B256" s="8" t="s">
        <v>534</v>
      </c>
      <c r="C256" s="8" t="s">
        <v>28</v>
      </c>
      <c r="D256" s="8" t="s">
        <v>62</v>
      </c>
      <c r="E256" s="9">
        <v>45340</v>
      </c>
      <c r="F256" s="8" t="s">
        <v>14</v>
      </c>
      <c r="G256" s="8">
        <v>9722</v>
      </c>
      <c r="H256" s="8">
        <v>9487</v>
      </c>
      <c r="I256" s="8">
        <v>3.38</v>
      </c>
      <c r="J256" s="8">
        <v>35</v>
      </c>
      <c r="L256" s="10">
        <f t="shared" ca="1" si="12"/>
        <v>508</v>
      </c>
      <c r="M256" s="10" t="str" cm="1">
        <f t="array" ref="M256">_xlfn.IFS(I256&gt;=3.5,"Excellent",I256&gt;=3,"Good",I256&gt;=2,"Average",I256&lt;2,"Poor")</f>
        <v>Good</v>
      </c>
      <c r="N256" s="10" t="str">
        <f>VLOOKUP(D256,Table2[],2,FALSE)</f>
        <v>Dr. Sinha</v>
      </c>
      <c r="O256" s="10" t="str">
        <f t="shared" si="13"/>
        <v>True</v>
      </c>
      <c r="P256" s="10"/>
      <c r="Q256" s="10">
        <f t="shared" si="14"/>
        <v>2024</v>
      </c>
      <c r="R256" s="10"/>
      <c r="S256" s="10"/>
      <c r="T256" s="10"/>
      <c r="U256" s="10"/>
      <c r="V256" s="10"/>
      <c r="W256" s="10" t="str">
        <f t="shared" ca="1" si="15"/>
        <v/>
      </c>
      <c r="X256" s="10"/>
      <c r="Y256" s="10"/>
      <c r="Z256" s="10"/>
      <c r="AA256" s="10"/>
      <c r="AB256" s="10"/>
      <c r="AC256" s="10"/>
      <c r="AD256" s="10"/>
      <c r="AE256" s="10"/>
      <c r="AF256" s="10"/>
    </row>
    <row r="257" spans="1:32" x14ac:dyDescent="0.3">
      <c r="A257" s="8" t="s">
        <v>535</v>
      </c>
      <c r="B257" s="8" t="s">
        <v>536</v>
      </c>
      <c r="C257" s="8" t="s">
        <v>12</v>
      </c>
      <c r="D257" s="8" t="s">
        <v>31</v>
      </c>
      <c r="E257" s="9">
        <v>44585</v>
      </c>
      <c r="F257" s="8" t="s">
        <v>14</v>
      </c>
      <c r="G257" s="8">
        <v>8231</v>
      </c>
      <c r="H257" s="8">
        <v>7185</v>
      </c>
      <c r="I257" s="8">
        <v>2.23</v>
      </c>
      <c r="J257" s="8">
        <v>106</v>
      </c>
      <c r="L257" s="10">
        <f t="shared" ca="1" si="12"/>
        <v>1263</v>
      </c>
      <c r="M257" s="10" t="str" cm="1">
        <f t="array" ref="M257">_xlfn.IFS(I257&gt;=3.5,"Excellent",I257&gt;=3,"Good",I257&gt;=2,"Average",I257&lt;2,"Poor")</f>
        <v>Average</v>
      </c>
      <c r="N257" s="10" t="str">
        <f>VLOOKUP(D257,Table2[],2,FALSE)</f>
        <v>Dr. Sharma</v>
      </c>
      <c r="O257" s="10" t="str">
        <f t="shared" si="13"/>
        <v>True</v>
      </c>
      <c r="P257" s="10"/>
      <c r="Q257" s="10">
        <f t="shared" si="14"/>
        <v>2022</v>
      </c>
      <c r="R257" s="10"/>
      <c r="S257" s="10"/>
      <c r="T257" s="10"/>
      <c r="U257" s="10"/>
      <c r="V257" s="10"/>
      <c r="W257" s="10" t="str">
        <f t="shared" ca="1" si="15"/>
        <v/>
      </c>
      <c r="X257" s="10"/>
      <c r="Y257" s="10"/>
      <c r="Z257" s="10"/>
      <c r="AA257" s="10"/>
      <c r="AB257" s="10"/>
      <c r="AC257" s="10"/>
      <c r="AD257" s="10"/>
      <c r="AE257" s="10"/>
      <c r="AF257" s="10"/>
    </row>
    <row r="258" spans="1:32" x14ac:dyDescent="0.3">
      <c r="A258" s="8" t="s">
        <v>537</v>
      </c>
      <c r="B258" s="8" t="s">
        <v>538</v>
      </c>
      <c r="C258" s="8" t="s">
        <v>25</v>
      </c>
      <c r="D258" s="8" t="s">
        <v>13</v>
      </c>
      <c r="E258" s="9">
        <v>45189</v>
      </c>
      <c r="F258" s="8" t="s">
        <v>14</v>
      </c>
      <c r="G258" s="8">
        <v>6740</v>
      </c>
      <c r="H258" s="8">
        <v>1446</v>
      </c>
      <c r="I258" s="8">
        <v>3.06</v>
      </c>
      <c r="J258" s="8">
        <v>88</v>
      </c>
      <c r="L258" s="10">
        <f t="shared" ca="1" si="12"/>
        <v>659</v>
      </c>
      <c r="M258" s="10" t="str" cm="1">
        <f t="array" ref="M258">_xlfn.IFS(I258&gt;=3.5,"Excellent",I258&gt;=3,"Good",I258&gt;=2,"Average",I258&lt;2,"Poor")</f>
        <v>Good</v>
      </c>
      <c r="N258" s="10" t="str">
        <f>VLOOKUP(D258,Table2[],2,FALSE)</f>
        <v xml:space="preserve"> Dr. Mehta</v>
      </c>
      <c r="O258" s="10" t="str">
        <f t="shared" si="13"/>
        <v/>
      </c>
      <c r="P258" s="10"/>
      <c r="Q258" s="10">
        <f t="shared" si="14"/>
        <v>2023</v>
      </c>
      <c r="R258" s="10"/>
      <c r="S258" s="10"/>
      <c r="T258" s="10"/>
      <c r="U258" s="10"/>
      <c r="V258" s="10"/>
      <c r="W258" s="10" t="str">
        <f t="shared" ca="1" si="15"/>
        <v/>
      </c>
      <c r="X258" s="10"/>
      <c r="Y258" s="10"/>
      <c r="Z258" s="10"/>
      <c r="AA258" s="10"/>
      <c r="AB258" s="10"/>
      <c r="AC258" s="10"/>
      <c r="AD258" s="10"/>
      <c r="AE258" s="10"/>
      <c r="AF258" s="10"/>
    </row>
    <row r="259" spans="1:32" x14ac:dyDescent="0.3">
      <c r="A259" s="8" t="s">
        <v>539</v>
      </c>
      <c r="B259" s="8" t="s">
        <v>540</v>
      </c>
      <c r="C259" s="8" t="s">
        <v>54</v>
      </c>
      <c r="D259" s="8" t="s">
        <v>31</v>
      </c>
      <c r="E259" s="9">
        <v>44857</v>
      </c>
      <c r="F259" s="8" t="s">
        <v>19</v>
      </c>
      <c r="G259" s="8">
        <v>3472</v>
      </c>
      <c r="H259" s="8">
        <v>7647</v>
      </c>
      <c r="I259" s="8">
        <v>2.27</v>
      </c>
      <c r="J259" s="8">
        <v>70</v>
      </c>
      <c r="L259" s="10" t="str">
        <f t="shared" ref="L259:L322" ca="1" si="16">IF(F259="Enrolled",TODAY()-E259," ")</f>
        <v> </v>
      </c>
      <c r="M259" s="10" t="str" cm="1">
        <f t="array" ref="M259">_xlfn.IFS(I259&gt;=3.5,"Excellent",I259&gt;=3,"Good",I259&gt;=2,"Average",I259&lt;2,"Poor")</f>
        <v>Average</v>
      </c>
      <c r="N259" s="10" t="str">
        <f>VLOOKUP(D259,Table2[],2,FALSE)</f>
        <v>Dr. Sharma</v>
      </c>
      <c r="O259" s="10" t="str">
        <f t="shared" ref="O259:O322" si="17">IF(H259&gt;0.5*G259,"True","")</f>
        <v>True</v>
      </c>
      <c r="P259" s="10"/>
      <c r="Q259" s="10">
        <f t="shared" ref="Q259:Q322" si="18">YEAR(E259)</f>
        <v>2022</v>
      </c>
      <c r="R259" s="10"/>
      <c r="S259" s="10"/>
      <c r="T259" s="10"/>
      <c r="U259" s="10"/>
      <c r="V259" s="10"/>
      <c r="W259" s="10">
        <f t="shared" ref="W259:W322" ca="1" si="19">IF(F259="Completed",TODAY()-E259,"")</f>
        <v>991</v>
      </c>
      <c r="X259" s="10"/>
      <c r="Y259" s="10"/>
      <c r="Z259" s="10"/>
      <c r="AA259" s="10"/>
      <c r="AB259" s="10"/>
      <c r="AC259" s="10"/>
      <c r="AD259" s="10"/>
      <c r="AE259" s="10"/>
      <c r="AF259" s="10"/>
    </row>
    <row r="260" spans="1:32" x14ac:dyDescent="0.3">
      <c r="A260" s="8" t="s">
        <v>541</v>
      </c>
      <c r="B260" s="8" t="s">
        <v>542</v>
      </c>
      <c r="C260" s="8" t="s">
        <v>28</v>
      </c>
      <c r="D260" s="8" t="s">
        <v>31</v>
      </c>
      <c r="E260" s="9">
        <v>45361</v>
      </c>
      <c r="F260" s="8" t="s">
        <v>39</v>
      </c>
      <c r="G260" s="8">
        <v>14136</v>
      </c>
      <c r="H260" s="8">
        <v>1781</v>
      </c>
      <c r="I260" s="8">
        <v>2.06</v>
      </c>
      <c r="J260" s="8">
        <v>81</v>
      </c>
      <c r="L260" s="10" t="str">
        <f t="shared" ca="1" si="16"/>
        <v> </v>
      </c>
      <c r="M260" s="10" t="str" cm="1">
        <f t="array" ref="M260">_xlfn.IFS(I260&gt;=3.5,"Excellent",I260&gt;=3,"Good",I260&gt;=2,"Average",I260&lt;2,"Poor")</f>
        <v>Average</v>
      </c>
      <c r="N260" s="10" t="str">
        <f>VLOOKUP(D260,Table2[],2,FALSE)</f>
        <v>Dr. Sharma</v>
      </c>
      <c r="O260" s="10" t="str">
        <f t="shared" si="17"/>
        <v/>
      </c>
      <c r="P260" s="10"/>
      <c r="Q260" s="10">
        <f t="shared" si="18"/>
        <v>2024</v>
      </c>
      <c r="R260" s="10"/>
      <c r="S260" s="10"/>
      <c r="T260" s="10"/>
      <c r="U260" s="10"/>
      <c r="V260" s="10"/>
      <c r="W260" s="10" t="str">
        <f t="shared" ca="1" si="19"/>
        <v/>
      </c>
      <c r="X260" s="10"/>
      <c r="Y260" s="10"/>
      <c r="Z260" s="10"/>
      <c r="AA260" s="10"/>
      <c r="AB260" s="10"/>
      <c r="AC260" s="10"/>
      <c r="AD260" s="10"/>
      <c r="AE260" s="10"/>
      <c r="AF260" s="10"/>
    </row>
    <row r="261" spans="1:32" x14ac:dyDescent="0.3">
      <c r="A261" s="8" t="s">
        <v>543</v>
      </c>
      <c r="B261" s="8" t="s">
        <v>544</v>
      </c>
      <c r="C261" s="8" t="s">
        <v>54</v>
      </c>
      <c r="D261" s="8" t="s">
        <v>13</v>
      </c>
      <c r="E261" s="9">
        <v>44937</v>
      </c>
      <c r="F261" s="8" t="s">
        <v>19</v>
      </c>
      <c r="G261" s="8">
        <v>8110</v>
      </c>
      <c r="H261" s="8">
        <v>2427</v>
      </c>
      <c r="I261" s="8">
        <v>3.44</v>
      </c>
      <c r="J261" s="8">
        <v>55</v>
      </c>
      <c r="L261" s="10" t="str">
        <f t="shared" ca="1" si="16"/>
        <v> </v>
      </c>
      <c r="M261" s="10" t="str" cm="1">
        <f t="array" ref="M261">_xlfn.IFS(I261&gt;=3.5,"Excellent",I261&gt;=3,"Good",I261&gt;=2,"Average",I261&lt;2,"Poor")</f>
        <v>Good</v>
      </c>
      <c r="N261" s="10" t="str">
        <f>VLOOKUP(D261,Table2[],2,FALSE)</f>
        <v xml:space="preserve"> Dr. Mehta</v>
      </c>
      <c r="O261" s="10" t="str">
        <f t="shared" si="17"/>
        <v/>
      </c>
      <c r="P261" s="10"/>
      <c r="Q261" s="10">
        <f t="shared" si="18"/>
        <v>2023</v>
      </c>
      <c r="R261" s="10"/>
      <c r="S261" s="10"/>
      <c r="T261" s="10"/>
      <c r="U261" s="10"/>
      <c r="V261" s="10"/>
      <c r="W261" s="10">
        <f t="shared" ca="1" si="19"/>
        <v>911</v>
      </c>
      <c r="X261" s="10"/>
      <c r="Y261" s="10"/>
      <c r="Z261" s="10"/>
      <c r="AA261" s="10"/>
      <c r="AB261" s="10"/>
      <c r="AC261" s="10"/>
      <c r="AD261" s="10"/>
      <c r="AE261" s="10"/>
      <c r="AF261" s="10"/>
    </row>
    <row r="262" spans="1:32" x14ac:dyDescent="0.3">
      <c r="A262" s="8" t="s">
        <v>545</v>
      </c>
      <c r="B262" s="8" t="s">
        <v>546</v>
      </c>
      <c r="C262" s="8" t="s">
        <v>28</v>
      </c>
      <c r="D262" s="8" t="s">
        <v>18</v>
      </c>
      <c r="E262" s="9">
        <v>44995</v>
      </c>
      <c r="F262" s="8" t="s">
        <v>19</v>
      </c>
      <c r="G262" s="8">
        <v>4090</v>
      </c>
      <c r="H262" s="8">
        <v>1536</v>
      </c>
      <c r="I262" s="8">
        <v>2.95</v>
      </c>
      <c r="J262" s="8">
        <v>60</v>
      </c>
      <c r="L262" s="10" t="str">
        <f t="shared" ca="1" si="16"/>
        <v> </v>
      </c>
      <c r="M262" s="10" t="str" cm="1">
        <f t="array" ref="M262">_xlfn.IFS(I262&gt;=3.5,"Excellent",I262&gt;=3,"Good",I262&gt;=2,"Average",I262&lt;2,"Poor")</f>
        <v>Average</v>
      </c>
      <c r="N262" s="10" t="str">
        <f>VLOOKUP(D262,Table2[],2,FALSE)</f>
        <v>Dr. Roy</v>
      </c>
      <c r="O262" s="10" t="str">
        <f t="shared" si="17"/>
        <v/>
      </c>
      <c r="P262" s="10"/>
      <c r="Q262" s="10">
        <f t="shared" si="18"/>
        <v>2023</v>
      </c>
      <c r="R262" s="10"/>
      <c r="S262" s="10"/>
      <c r="T262" s="10"/>
      <c r="U262" s="10"/>
      <c r="V262" s="10"/>
      <c r="W262" s="10">
        <f t="shared" ca="1" si="19"/>
        <v>853</v>
      </c>
      <c r="X262" s="10"/>
      <c r="Y262" s="10"/>
      <c r="Z262" s="10"/>
      <c r="AA262" s="10"/>
      <c r="AB262" s="10"/>
      <c r="AC262" s="10"/>
      <c r="AD262" s="10"/>
      <c r="AE262" s="10"/>
      <c r="AF262" s="10"/>
    </row>
    <row r="263" spans="1:32" x14ac:dyDescent="0.3">
      <c r="A263" s="8" t="s">
        <v>547</v>
      </c>
      <c r="B263" s="8" t="s">
        <v>548</v>
      </c>
      <c r="C263" s="8" t="s">
        <v>36</v>
      </c>
      <c r="D263" s="8" t="s">
        <v>13</v>
      </c>
      <c r="E263" s="9">
        <v>44952</v>
      </c>
      <c r="F263" s="8" t="s">
        <v>14</v>
      </c>
      <c r="G263" s="8">
        <v>2654</v>
      </c>
      <c r="H263" s="8">
        <v>1494</v>
      </c>
      <c r="I263" s="8">
        <v>3.44</v>
      </c>
      <c r="J263" s="8">
        <v>78</v>
      </c>
      <c r="L263" s="10">
        <f t="shared" ca="1" si="16"/>
        <v>896</v>
      </c>
      <c r="M263" s="10" t="str" cm="1">
        <f t="array" ref="M263">_xlfn.IFS(I263&gt;=3.5,"Excellent",I263&gt;=3,"Good",I263&gt;=2,"Average",I263&lt;2,"Poor")</f>
        <v>Good</v>
      </c>
      <c r="N263" s="10" t="str">
        <f>VLOOKUP(D263,Table2[],2,FALSE)</f>
        <v xml:space="preserve"> Dr. Mehta</v>
      </c>
      <c r="O263" s="10" t="str">
        <f t="shared" si="17"/>
        <v>True</v>
      </c>
      <c r="P263" s="10"/>
      <c r="Q263" s="10">
        <f t="shared" si="18"/>
        <v>2023</v>
      </c>
      <c r="R263" s="10"/>
      <c r="S263" s="10"/>
      <c r="T263" s="10"/>
      <c r="U263" s="10"/>
      <c r="V263" s="10"/>
      <c r="W263" s="10" t="str">
        <f t="shared" ca="1" si="19"/>
        <v/>
      </c>
      <c r="X263" s="10"/>
      <c r="Y263" s="10"/>
      <c r="Z263" s="10"/>
      <c r="AA263" s="10"/>
      <c r="AB263" s="10"/>
      <c r="AC263" s="10"/>
      <c r="AD263" s="10"/>
      <c r="AE263" s="10"/>
      <c r="AF263" s="10"/>
    </row>
    <row r="264" spans="1:32" x14ac:dyDescent="0.3">
      <c r="A264" s="8" t="s">
        <v>549</v>
      </c>
      <c r="B264" s="8" t="s">
        <v>550</v>
      </c>
      <c r="C264" s="8" t="s">
        <v>12</v>
      </c>
      <c r="D264" s="8" t="s">
        <v>62</v>
      </c>
      <c r="E264" s="9">
        <v>45276</v>
      </c>
      <c r="F264" s="8" t="s">
        <v>14</v>
      </c>
      <c r="G264" s="8">
        <v>14036</v>
      </c>
      <c r="H264" s="8">
        <v>9481</v>
      </c>
      <c r="I264" s="8">
        <v>3.17</v>
      </c>
      <c r="J264" s="8">
        <v>85</v>
      </c>
      <c r="L264" s="10">
        <f t="shared" ca="1" si="16"/>
        <v>572</v>
      </c>
      <c r="M264" s="10" t="str" cm="1">
        <f t="array" ref="M264">_xlfn.IFS(I264&gt;=3.5,"Excellent",I264&gt;=3,"Good",I264&gt;=2,"Average",I264&lt;2,"Poor")</f>
        <v>Good</v>
      </c>
      <c r="N264" s="10" t="str">
        <f>VLOOKUP(D264,Table2[],2,FALSE)</f>
        <v>Dr. Sinha</v>
      </c>
      <c r="O264" s="10" t="str">
        <f t="shared" si="17"/>
        <v>True</v>
      </c>
      <c r="P264" s="10"/>
      <c r="Q264" s="10">
        <f t="shared" si="18"/>
        <v>2023</v>
      </c>
      <c r="R264" s="10"/>
      <c r="S264" s="10"/>
      <c r="T264" s="10"/>
      <c r="U264" s="10"/>
      <c r="V264" s="10"/>
      <c r="W264" s="10" t="str">
        <f t="shared" ca="1" si="19"/>
        <v/>
      </c>
      <c r="X264" s="10"/>
      <c r="Y264" s="10"/>
      <c r="Z264" s="10"/>
      <c r="AA264" s="10"/>
      <c r="AB264" s="10"/>
      <c r="AC264" s="10"/>
      <c r="AD264" s="10"/>
      <c r="AE264" s="10"/>
      <c r="AF264" s="10"/>
    </row>
    <row r="265" spans="1:32" x14ac:dyDescent="0.3">
      <c r="A265" s="8" t="s">
        <v>551</v>
      </c>
      <c r="B265" s="8" t="s">
        <v>552</v>
      </c>
      <c r="C265" s="8" t="s">
        <v>12</v>
      </c>
      <c r="D265" s="8" t="s">
        <v>31</v>
      </c>
      <c r="E265" s="9">
        <v>44619</v>
      </c>
      <c r="F265" s="8" t="s">
        <v>19</v>
      </c>
      <c r="G265" s="8">
        <v>9912</v>
      </c>
      <c r="H265" s="8">
        <v>9447</v>
      </c>
      <c r="I265" s="8">
        <v>2.11</v>
      </c>
      <c r="J265" s="8">
        <v>10</v>
      </c>
      <c r="L265" s="10" t="str">
        <f t="shared" ca="1" si="16"/>
        <v> </v>
      </c>
      <c r="M265" s="10" t="str" cm="1">
        <f t="array" ref="M265">_xlfn.IFS(I265&gt;=3.5,"Excellent",I265&gt;=3,"Good",I265&gt;=2,"Average",I265&lt;2,"Poor")</f>
        <v>Average</v>
      </c>
      <c r="N265" s="10" t="str">
        <f>VLOOKUP(D265,Table2[],2,FALSE)</f>
        <v>Dr. Sharma</v>
      </c>
      <c r="O265" s="10" t="str">
        <f t="shared" si="17"/>
        <v>True</v>
      </c>
      <c r="P265" s="10"/>
      <c r="Q265" s="10">
        <f t="shared" si="18"/>
        <v>2022</v>
      </c>
      <c r="R265" s="10"/>
      <c r="S265" s="10"/>
      <c r="T265" s="10"/>
      <c r="U265" s="10"/>
      <c r="V265" s="10"/>
      <c r="W265" s="10">
        <f t="shared" ca="1" si="19"/>
        <v>1229</v>
      </c>
      <c r="X265" s="10"/>
      <c r="Y265" s="10"/>
      <c r="Z265" s="10"/>
      <c r="AA265" s="10"/>
      <c r="AB265" s="10"/>
      <c r="AC265" s="10"/>
      <c r="AD265" s="10"/>
      <c r="AE265" s="10"/>
      <c r="AF265" s="10"/>
    </row>
    <row r="266" spans="1:32" x14ac:dyDescent="0.3">
      <c r="A266" s="8" t="s">
        <v>553</v>
      </c>
      <c r="B266" s="8" t="s">
        <v>554</v>
      </c>
      <c r="C266" s="8" t="s">
        <v>25</v>
      </c>
      <c r="D266" s="8" t="s">
        <v>13</v>
      </c>
      <c r="E266" s="9">
        <v>44922</v>
      </c>
      <c r="F266" s="8" t="s">
        <v>19</v>
      </c>
      <c r="G266" s="8">
        <v>6111</v>
      </c>
      <c r="H266" s="8">
        <v>1558</v>
      </c>
      <c r="I266" s="8">
        <v>2.2200000000000002</v>
      </c>
      <c r="J266" s="8">
        <v>48</v>
      </c>
      <c r="L266" s="10" t="str">
        <f t="shared" ca="1" si="16"/>
        <v> </v>
      </c>
      <c r="M266" s="10" t="str" cm="1">
        <f t="array" ref="M266">_xlfn.IFS(I266&gt;=3.5,"Excellent",I266&gt;=3,"Good",I266&gt;=2,"Average",I266&lt;2,"Poor")</f>
        <v>Average</v>
      </c>
      <c r="N266" s="10" t="str">
        <f>VLOOKUP(D266,Table2[],2,FALSE)</f>
        <v xml:space="preserve"> Dr. Mehta</v>
      </c>
      <c r="O266" s="10" t="str">
        <f t="shared" si="17"/>
        <v/>
      </c>
      <c r="P266" s="10"/>
      <c r="Q266" s="10">
        <f t="shared" si="18"/>
        <v>2022</v>
      </c>
      <c r="R266" s="10"/>
      <c r="S266" s="10"/>
      <c r="T266" s="10"/>
      <c r="U266" s="10"/>
      <c r="V266" s="10"/>
      <c r="W266" s="10">
        <f t="shared" ca="1" si="19"/>
        <v>926</v>
      </c>
      <c r="X266" s="10"/>
      <c r="Y266" s="10"/>
      <c r="Z266" s="10"/>
      <c r="AA266" s="10"/>
      <c r="AB266" s="10"/>
      <c r="AC266" s="10"/>
      <c r="AD266" s="10"/>
      <c r="AE266" s="10"/>
      <c r="AF266" s="10"/>
    </row>
    <row r="267" spans="1:32" x14ac:dyDescent="0.3">
      <c r="A267" s="8" t="s">
        <v>555</v>
      </c>
      <c r="B267" s="8" t="s">
        <v>556</v>
      </c>
      <c r="C267" s="8" t="s">
        <v>25</v>
      </c>
      <c r="D267" s="8" t="s">
        <v>62</v>
      </c>
      <c r="E267" s="9">
        <v>45360</v>
      </c>
      <c r="F267" s="8" t="s">
        <v>14</v>
      </c>
      <c r="G267" s="8">
        <v>12375</v>
      </c>
      <c r="H267" s="8">
        <v>1292</v>
      </c>
      <c r="I267" s="8">
        <v>2.54</v>
      </c>
      <c r="J267" s="8">
        <v>40</v>
      </c>
      <c r="L267" s="10">
        <f t="shared" ca="1" si="16"/>
        <v>488</v>
      </c>
      <c r="M267" s="10" t="str" cm="1">
        <f t="array" ref="M267">_xlfn.IFS(I267&gt;=3.5,"Excellent",I267&gt;=3,"Good",I267&gt;=2,"Average",I267&lt;2,"Poor")</f>
        <v>Average</v>
      </c>
      <c r="N267" s="10" t="str">
        <f>VLOOKUP(D267,Table2[],2,FALSE)</f>
        <v>Dr. Sinha</v>
      </c>
      <c r="O267" s="10" t="str">
        <f t="shared" si="17"/>
        <v/>
      </c>
      <c r="P267" s="10"/>
      <c r="Q267" s="10">
        <f t="shared" si="18"/>
        <v>2024</v>
      </c>
      <c r="R267" s="10"/>
      <c r="S267" s="10"/>
      <c r="T267" s="10"/>
      <c r="U267" s="10"/>
      <c r="V267" s="10"/>
      <c r="W267" s="10" t="str">
        <f t="shared" ca="1" si="19"/>
        <v/>
      </c>
      <c r="X267" s="10"/>
      <c r="Y267" s="10"/>
      <c r="Z267" s="10"/>
      <c r="AA267" s="10"/>
      <c r="AB267" s="10"/>
      <c r="AC267" s="10"/>
      <c r="AD267" s="10"/>
      <c r="AE267" s="10"/>
      <c r="AF267" s="10"/>
    </row>
    <row r="268" spans="1:32" x14ac:dyDescent="0.3">
      <c r="A268" s="8" t="s">
        <v>557</v>
      </c>
      <c r="B268" s="8" t="s">
        <v>558</v>
      </c>
      <c r="C268" s="8" t="s">
        <v>54</v>
      </c>
      <c r="D268" s="8" t="s">
        <v>18</v>
      </c>
      <c r="E268" s="9">
        <v>44906</v>
      </c>
      <c r="F268" s="8" t="s">
        <v>14</v>
      </c>
      <c r="G268" s="8">
        <v>5864</v>
      </c>
      <c r="H268" s="8">
        <v>3943</v>
      </c>
      <c r="I268" s="8">
        <v>3.14</v>
      </c>
      <c r="J268" s="8">
        <v>79</v>
      </c>
      <c r="L268" s="10">
        <f t="shared" ca="1" si="16"/>
        <v>942</v>
      </c>
      <c r="M268" s="10" t="str" cm="1">
        <f t="array" ref="M268">_xlfn.IFS(I268&gt;=3.5,"Excellent",I268&gt;=3,"Good",I268&gt;=2,"Average",I268&lt;2,"Poor")</f>
        <v>Good</v>
      </c>
      <c r="N268" s="10" t="str">
        <f>VLOOKUP(D268,Table2[],2,FALSE)</f>
        <v>Dr. Roy</v>
      </c>
      <c r="O268" s="10" t="str">
        <f t="shared" si="17"/>
        <v>True</v>
      </c>
      <c r="P268" s="10"/>
      <c r="Q268" s="10">
        <f t="shared" si="18"/>
        <v>2022</v>
      </c>
      <c r="R268" s="10"/>
      <c r="S268" s="10"/>
      <c r="T268" s="10"/>
      <c r="U268" s="10"/>
      <c r="V268" s="10"/>
      <c r="W268" s="10" t="str">
        <f t="shared" ca="1" si="19"/>
        <v/>
      </c>
      <c r="X268" s="10"/>
      <c r="Y268" s="10"/>
      <c r="Z268" s="10"/>
      <c r="AA268" s="10"/>
      <c r="AB268" s="10"/>
      <c r="AC268" s="10"/>
      <c r="AD268" s="10"/>
      <c r="AE268" s="10"/>
      <c r="AF268" s="10"/>
    </row>
    <row r="269" spans="1:32" x14ac:dyDescent="0.3">
      <c r="A269" s="8" t="s">
        <v>559</v>
      </c>
      <c r="B269" s="8" t="s">
        <v>560</v>
      </c>
      <c r="C269" s="8" t="s">
        <v>25</v>
      </c>
      <c r="D269" s="8" t="s">
        <v>13</v>
      </c>
      <c r="E269" s="9">
        <v>44637</v>
      </c>
      <c r="F269" s="8" t="s">
        <v>14</v>
      </c>
      <c r="G269" s="8">
        <v>14547</v>
      </c>
      <c r="H269" s="8">
        <v>4922</v>
      </c>
      <c r="I269" s="8">
        <v>3.06</v>
      </c>
      <c r="J269" s="8">
        <v>67</v>
      </c>
      <c r="L269" s="10">
        <f t="shared" ca="1" si="16"/>
        <v>1211</v>
      </c>
      <c r="M269" s="10" t="str" cm="1">
        <f t="array" ref="M269">_xlfn.IFS(I269&gt;=3.5,"Excellent",I269&gt;=3,"Good",I269&gt;=2,"Average",I269&lt;2,"Poor")</f>
        <v>Good</v>
      </c>
      <c r="N269" s="10" t="str">
        <f>VLOOKUP(D269,Table2[],2,FALSE)</f>
        <v xml:space="preserve"> Dr. Mehta</v>
      </c>
      <c r="O269" s="10" t="str">
        <f t="shared" si="17"/>
        <v/>
      </c>
      <c r="P269" s="10"/>
      <c r="Q269" s="10">
        <f t="shared" si="18"/>
        <v>2022</v>
      </c>
      <c r="R269" s="10"/>
      <c r="S269" s="10"/>
      <c r="T269" s="10"/>
      <c r="U269" s="10"/>
      <c r="V269" s="10"/>
      <c r="W269" s="10" t="str">
        <f t="shared" ca="1" si="19"/>
        <v/>
      </c>
      <c r="X269" s="10"/>
      <c r="Y269" s="10"/>
      <c r="Z269" s="10"/>
      <c r="AA269" s="10"/>
      <c r="AB269" s="10"/>
      <c r="AC269" s="10"/>
      <c r="AD269" s="10"/>
      <c r="AE269" s="10"/>
      <c r="AF269" s="10"/>
    </row>
    <row r="270" spans="1:32" x14ac:dyDescent="0.3">
      <c r="A270" s="8" t="s">
        <v>561</v>
      </c>
      <c r="B270" s="8" t="s">
        <v>562</v>
      </c>
      <c r="C270" s="8" t="s">
        <v>28</v>
      </c>
      <c r="D270" s="8" t="s">
        <v>13</v>
      </c>
      <c r="E270" s="9">
        <v>44647</v>
      </c>
      <c r="F270" s="8" t="s">
        <v>19</v>
      </c>
      <c r="G270" s="8">
        <v>12862</v>
      </c>
      <c r="H270" s="8">
        <v>6663</v>
      </c>
      <c r="I270" s="8">
        <v>3.69</v>
      </c>
      <c r="J270" s="8">
        <v>85</v>
      </c>
      <c r="L270" s="10" t="str">
        <f t="shared" ca="1" si="16"/>
        <v> </v>
      </c>
      <c r="M270" s="10" t="str" cm="1">
        <f t="array" ref="M270">_xlfn.IFS(I270&gt;=3.5,"Excellent",I270&gt;=3,"Good",I270&gt;=2,"Average",I270&lt;2,"Poor")</f>
        <v>Excellent</v>
      </c>
      <c r="N270" s="10" t="str">
        <f>VLOOKUP(D270,Table2[],2,FALSE)</f>
        <v xml:space="preserve"> Dr. Mehta</v>
      </c>
      <c r="O270" s="10" t="str">
        <f t="shared" si="17"/>
        <v>True</v>
      </c>
      <c r="P270" s="10"/>
      <c r="Q270" s="10">
        <f t="shared" si="18"/>
        <v>2022</v>
      </c>
      <c r="R270" s="10"/>
      <c r="S270" s="10"/>
      <c r="T270" s="10"/>
      <c r="U270" s="10"/>
      <c r="V270" s="10"/>
      <c r="W270" s="10">
        <f t="shared" ca="1" si="19"/>
        <v>1201</v>
      </c>
      <c r="X270" s="10"/>
      <c r="Y270" s="10"/>
      <c r="Z270" s="10"/>
      <c r="AA270" s="10"/>
      <c r="AB270" s="10"/>
      <c r="AC270" s="10"/>
      <c r="AD270" s="10"/>
      <c r="AE270" s="10"/>
      <c r="AF270" s="10"/>
    </row>
    <row r="271" spans="1:32" x14ac:dyDescent="0.3">
      <c r="A271" s="8" t="s">
        <v>563</v>
      </c>
      <c r="B271" s="8" t="s">
        <v>564</v>
      </c>
      <c r="C271" s="8" t="s">
        <v>22</v>
      </c>
      <c r="D271" s="8" t="s">
        <v>13</v>
      </c>
      <c r="E271" s="9">
        <v>45234</v>
      </c>
      <c r="F271" s="8" t="s">
        <v>14</v>
      </c>
      <c r="G271" s="8">
        <v>3181</v>
      </c>
      <c r="H271" s="8">
        <v>2030</v>
      </c>
      <c r="I271" s="8">
        <v>2.2200000000000002</v>
      </c>
      <c r="J271" s="8">
        <v>110</v>
      </c>
      <c r="L271" s="10">
        <f t="shared" ca="1" si="16"/>
        <v>614</v>
      </c>
      <c r="M271" s="10" t="str" cm="1">
        <f t="array" ref="M271">_xlfn.IFS(I271&gt;=3.5,"Excellent",I271&gt;=3,"Good",I271&gt;=2,"Average",I271&lt;2,"Poor")</f>
        <v>Average</v>
      </c>
      <c r="N271" s="10" t="str">
        <f>VLOOKUP(D271,Table2[],2,FALSE)</f>
        <v xml:space="preserve"> Dr. Mehta</v>
      </c>
      <c r="O271" s="10" t="str">
        <f t="shared" si="17"/>
        <v>True</v>
      </c>
      <c r="P271" s="10"/>
      <c r="Q271" s="10">
        <f t="shared" si="18"/>
        <v>2023</v>
      </c>
      <c r="R271" s="10"/>
      <c r="S271" s="10"/>
      <c r="T271" s="10"/>
      <c r="U271" s="10"/>
      <c r="V271" s="10"/>
      <c r="W271" s="10" t="str">
        <f t="shared" ca="1" si="19"/>
        <v/>
      </c>
      <c r="X271" s="10"/>
      <c r="Y271" s="10"/>
      <c r="Z271" s="10"/>
      <c r="AA271" s="10"/>
      <c r="AB271" s="10"/>
      <c r="AC271" s="10"/>
      <c r="AD271" s="10"/>
      <c r="AE271" s="10"/>
      <c r="AF271" s="10"/>
    </row>
    <row r="272" spans="1:32" x14ac:dyDescent="0.3">
      <c r="A272" s="8" t="s">
        <v>565</v>
      </c>
      <c r="B272" s="8" t="s">
        <v>566</v>
      </c>
      <c r="C272" s="8" t="s">
        <v>17</v>
      </c>
      <c r="D272" s="8" t="s">
        <v>62</v>
      </c>
      <c r="E272" s="9">
        <v>44759</v>
      </c>
      <c r="F272" s="8" t="s">
        <v>19</v>
      </c>
      <c r="G272" s="8">
        <v>7961</v>
      </c>
      <c r="H272" s="8">
        <v>6424</v>
      </c>
      <c r="I272" s="8">
        <v>3.69</v>
      </c>
      <c r="J272" s="8">
        <v>12</v>
      </c>
      <c r="L272" s="10" t="str">
        <f t="shared" ca="1" si="16"/>
        <v> </v>
      </c>
      <c r="M272" s="10" t="str" cm="1">
        <f t="array" ref="M272">_xlfn.IFS(I272&gt;=3.5,"Excellent",I272&gt;=3,"Good",I272&gt;=2,"Average",I272&lt;2,"Poor")</f>
        <v>Excellent</v>
      </c>
      <c r="N272" s="10" t="str">
        <f>VLOOKUP(D272,Table2[],2,FALSE)</f>
        <v>Dr. Sinha</v>
      </c>
      <c r="O272" s="10" t="str">
        <f t="shared" si="17"/>
        <v>True</v>
      </c>
      <c r="P272" s="10"/>
      <c r="Q272" s="10">
        <f t="shared" si="18"/>
        <v>2022</v>
      </c>
      <c r="R272" s="10"/>
      <c r="S272" s="10"/>
      <c r="T272" s="10"/>
      <c r="U272" s="10"/>
      <c r="V272" s="10"/>
      <c r="W272" s="10">
        <f t="shared" ca="1" si="19"/>
        <v>1089</v>
      </c>
      <c r="X272" s="10"/>
      <c r="Y272" s="10"/>
      <c r="Z272" s="10"/>
      <c r="AA272" s="10"/>
      <c r="AB272" s="10"/>
      <c r="AC272" s="10"/>
      <c r="AD272" s="10"/>
      <c r="AE272" s="10"/>
      <c r="AF272" s="10"/>
    </row>
    <row r="273" spans="1:32" x14ac:dyDescent="0.3">
      <c r="A273" s="8" t="s">
        <v>567</v>
      </c>
      <c r="B273" s="8" t="s">
        <v>568</v>
      </c>
      <c r="C273" s="8" t="s">
        <v>54</v>
      </c>
      <c r="D273" s="8" t="s">
        <v>18</v>
      </c>
      <c r="E273" s="9">
        <v>44909</v>
      </c>
      <c r="F273" s="8" t="s">
        <v>19</v>
      </c>
      <c r="G273" s="8">
        <v>3134</v>
      </c>
      <c r="H273" s="8">
        <v>313</v>
      </c>
      <c r="I273" s="8">
        <v>2.02</v>
      </c>
      <c r="J273" s="8">
        <v>112</v>
      </c>
      <c r="L273" s="10" t="str">
        <f t="shared" ca="1" si="16"/>
        <v> </v>
      </c>
      <c r="M273" s="10" t="str" cm="1">
        <f t="array" ref="M273">_xlfn.IFS(I273&gt;=3.5,"Excellent",I273&gt;=3,"Good",I273&gt;=2,"Average",I273&lt;2,"Poor")</f>
        <v>Average</v>
      </c>
      <c r="N273" s="10" t="str">
        <f>VLOOKUP(D273,Table2[],2,FALSE)</f>
        <v>Dr. Roy</v>
      </c>
      <c r="O273" s="10" t="str">
        <f t="shared" si="17"/>
        <v/>
      </c>
      <c r="P273" s="10"/>
      <c r="Q273" s="10">
        <f t="shared" si="18"/>
        <v>2022</v>
      </c>
      <c r="R273" s="10"/>
      <c r="S273" s="10"/>
      <c r="T273" s="10"/>
      <c r="U273" s="10"/>
      <c r="V273" s="10"/>
      <c r="W273" s="10">
        <f t="shared" ca="1" si="19"/>
        <v>939</v>
      </c>
      <c r="X273" s="10"/>
      <c r="Y273" s="10"/>
      <c r="Z273" s="10"/>
      <c r="AA273" s="10"/>
      <c r="AB273" s="10"/>
      <c r="AC273" s="10"/>
      <c r="AD273" s="10"/>
      <c r="AE273" s="10"/>
      <c r="AF273" s="10"/>
    </row>
    <row r="274" spans="1:32" x14ac:dyDescent="0.3">
      <c r="A274" s="8" t="s">
        <v>569</v>
      </c>
      <c r="B274" s="8" t="s">
        <v>570</v>
      </c>
      <c r="C274" s="8" t="s">
        <v>57</v>
      </c>
      <c r="D274" s="8" t="s">
        <v>18</v>
      </c>
      <c r="E274" s="9">
        <v>45060</v>
      </c>
      <c r="F274" s="8" t="s">
        <v>19</v>
      </c>
      <c r="G274" s="8">
        <v>13777</v>
      </c>
      <c r="H274" s="8">
        <v>8538</v>
      </c>
      <c r="I274" s="8">
        <v>3.35</v>
      </c>
      <c r="J274" s="8">
        <v>22</v>
      </c>
      <c r="L274" s="10" t="str">
        <f t="shared" ca="1" si="16"/>
        <v> </v>
      </c>
      <c r="M274" s="10" t="str" cm="1">
        <f t="array" ref="M274">_xlfn.IFS(I274&gt;=3.5,"Excellent",I274&gt;=3,"Good",I274&gt;=2,"Average",I274&lt;2,"Poor")</f>
        <v>Good</v>
      </c>
      <c r="N274" s="10" t="str">
        <f>VLOOKUP(D274,Table2[],2,FALSE)</f>
        <v>Dr. Roy</v>
      </c>
      <c r="O274" s="10" t="str">
        <f t="shared" si="17"/>
        <v>True</v>
      </c>
      <c r="P274" s="10"/>
      <c r="Q274" s="10">
        <f t="shared" si="18"/>
        <v>2023</v>
      </c>
      <c r="R274" s="10"/>
      <c r="S274" s="10"/>
      <c r="T274" s="10"/>
      <c r="U274" s="10"/>
      <c r="V274" s="10"/>
      <c r="W274" s="10">
        <f t="shared" ca="1" si="19"/>
        <v>788</v>
      </c>
      <c r="X274" s="10"/>
      <c r="Y274" s="10"/>
      <c r="Z274" s="10"/>
      <c r="AA274" s="10"/>
      <c r="AB274" s="10"/>
      <c r="AC274" s="10"/>
      <c r="AD274" s="10"/>
      <c r="AE274" s="10"/>
      <c r="AF274" s="10"/>
    </row>
    <row r="275" spans="1:32" x14ac:dyDescent="0.3">
      <c r="A275" s="8" t="s">
        <v>571</v>
      </c>
      <c r="B275" s="8" t="s">
        <v>572</v>
      </c>
      <c r="C275" s="8" t="s">
        <v>57</v>
      </c>
      <c r="D275" s="8" t="s">
        <v>13</v>
      </c>
      <c r="E275" s="9">
        <v>45387</v>
      </c>
      <c r="F275" s="8" t="s">
        <v>14</v>
      </c>
      <c r="G275" s="8">
        <v>13439</v>
      </c>
      <c r="H275" s="8">
        <v>2405</v>
      </c>
      <c r="I275" s="8">
        <v>2.5099999999999998</v>
      </c>
      <c r="J275" s="8">
        <v>104</v>
      </c>
      <c r="L275" s="10">
        <f t="shared" ca="1" si="16"/>
        <v>461</v>
      </c>
      <c r="M275" s="10" t="str" cm="1">
        <f t="array" ref="M275">_xlfn.IFS(I275&gt;=3.5,"Excellent",I275&gt;=3,"Good",I275&gt;=2,"Average",I275&lt;2,"Poor")</f>
        <v>Average</v>
      </c>
      <c r="N275" s="10" t="str">
        <f>VLOOKUP(D275,Table2[],2,FALSE)</f>
        <v xml:space="preserve"> Dr. Mehta</v>
      </c>
      <c r="O275" s="10" t="str">
        <f t="shared" si="17"/>
        <v/>
      </c>
      <c r="P275" s="10"/>
      <c r="Q275" s="10">
        <f t="shared" si="18"/>
        <v>2024</v>
      </c>
      <c r="R275" s="10"/>
      <c r="S275" s="10"/>
      <c r="T275" s="10"/>
      <c r="U275" s="10"/>
      <c r="V275" s="10"/>
      <c r="W275" s="10" t="str">
        <f t="shared" ca="1" si="19"/>
        <v/>
      </c>
      <c r="X275" s="10"/>
      <c r="Y275" s="10"/>
      <c r="Z275" s="10"/>
      <c r="AA275" s="10"/>
      <c r="AB275" s="10"/>
      <c r="AC275" s="10"/>
      <c r="AD275" s="10"/>
      <c r="AE275" s="10"/>
      <c r="AF275" s="10"/>
    </row>
    <row r="276" spans="1:32" x14ac:dyDescent="0.3">
      <c r="A276" s="8" t="s">
        <v>573</v>
      </c>
      <c r="B276" s="8" t="s">
        <v>574</v>
      </c>
      <c r="C276" s="8" t="s">
        <v>54</v>
      </c>
      <c r="D276" s="8" t="s">
        <v>18</v>
      </c>
      <c r="E276" s="9">
        <v>44944</v>
      </c>
      <c r="F276" s="8" t="s">
        <v>19</v>
      </c>
      <c r="G276" s="8">
        <v>7518</v>
      </c>
      <c r="H276" s="8">
        <v>6229</v>
      </c>
      <c r="I276" s="8">
        <v>3.59</v>
      </c>
      <c r="J276" s="8">
        <v>48</v>
      </c>
      <c r="L276" s="10" t="str">
        <f t="shared" ca="1" si="16"/>
        <v> </v>
      </c>
      <c r="M276" s="10" t="str" cm="1">
        <f t="array" ref="M276">_xlfn.IFS(I276&gt;=3.5,"Excellent",I276&gt;=3,"Good",I276&gt;=2,"Average",I276&lt;2,"Poor")</f>
        <v>Excellent</v>
      </c>
      <c r="N276" s="10" t="str">
        <f>VLOOKUP(D276,Table2[],2,FALSE)</f>
        <v>Dr. Roy</v>
      </c>
      <c r="O276" s="10" t="str">
        <f t="shared" si="17"/>
        <v>True</v>
      </c>
      <c r="P276" s="10"/>
      <c r="Q276" s="10">
        <f t="shared" si="18"/>
        <v>2023</v>
      </c>
      <c r="R276" s="10"/>
      <c r="S276" s="10"/>
      <c r="T276" s="10"/>
      <c r="U276" s="10"/>
      <c r="V276" s="10"/>
      <c r="W276" s="10">
        <f t="shared" ca="1" si="19"/>
        <v>904</v>
      </c>
      <c r="X276" s="10"/>
      <c r="Y276" s="10"/>
      <c r="Z276" s="10"/>
      <c r="AA276" s="10"/>
      <c r="AB276" s="10"/>
      <c r="AC276" s="10"/>
      <c r="AD276" s="10"/>
      <c r="AE276" s="10"/>
      <c r="AF276" s="10"/>
    </row>
    <row r="277" spans="1:32" x14ac:dyDescent="0.3">
      <c r="A277" s="8" t="s">
        <v>575</v>
      </c>
      <c r="B277" s="8" t="s">
        <v>576</v>
      </c>
      <c r="C277" s="8" t="s">
        <v>36</v>
      </c>
      <c r="D277" s="8" t="s">
        <v>31</v>
      </c>
      <c r="E277" s="9">
        <v>45073</v>
      </c>
      <c r="F277" s="8" t="s">
        <v>14</v>
      </c>
      <c r="G277" s="8">
        <v>13408</v>
      </c>
      <c r="H277" s="8">
        <v>4476</v>
      </c>
      <c r="I277" s="8">
        <v>2.15</v>
      </c>
      <c r="J277" s="8">
        <v>22</v>
      </c>
      <c r="L277" s="10">
        <f t="shared" ca="1" si="16"/>
        <v>775</v>
      </c>
      <c r="M277" s="10" t="str" cm="1">
        <f t="array" ref="M277">_xlfn.IFS(I277&gt;=3.5,"Excellent",I277&gt;=3,"Good",I277&gt;=2,"Average",I277&lt;2,"Poor")</f>
        <v>Average</v>
      </c>
      <c r="N277" s="10" t="str">
        <f>VLOOKUP(D277,Table2[],2,FALSE)</f>
        <v>Dr. Sharma</v>
      </c>
      <c r="O277" s="10" t="str">
        <f t="shared" si="17"/>
        <v/>
      </c>
      <c r="P277" s="10"/>
      <c r="Q277" s="10">
        <f t="shared" si="18"/>
        <v>2023</v>
      </c>
      <c r="R277" s="10"/>
      <c r="S277" s="10"/>
      <c r="T277" s="10"/>
      <c r="U277" s="10"/>
      <c r="V277" s="10"/>
      <c r="W277" s="10" t="str">
        <f t="shared" ca="1" si="19"/>
        <v/>
      </c>
      <c r="X277" s="10"/>
      <c r="Y277" s="10"/>
      <c r="Z277" s="10"/>
      <c r="AA277" s="10"/>
      <c r="AB277" s="10"/>
      <c r="AC277" s="10"/>
      <c r="AD277" s="10"/>
      <c r="AE277" s="10"/>
      <c r="AF277" s="10"/>
    </row>
    <row r="278" spans="1:32" x14ac:dyDescent="0.3">
      <c r="A278" s="8" t="s">
        <v>577</v>
      </c>
      <c r="B278" s="8" t="s">
        <v>578</v>
      </c>
      <c r="C278" s="8" t="s">
        <v>12</v>
      </c>
      <c r="D278" s="8" t="s">
        <v>13</v>
      </c>
      <c r="E278" s="9">
        <v>45450</v>
      </c>
      <c r="F278" s="8" t="s">
        <v>14</v>
      </c>
      <c r="G278" s="8">
        <v>8007</v>
      </c>
      <c r="H278" s="8">
        <v>9251</v>
      </c>
      <c r="I278" s="8">
        <v>2.42</v>
      </c>
      <c r="J278" s="8">
        <v>37</v>
      </c>
      <c r="L278" s="10">
        <f t="shared" ca="1" si="16"/>
        <v>398</v>
      </c>
      <c r="M278" s="10" t="str" cm="1">
        <f t="array" ref="M278">_xlfn.IFS(I278&gt;=3.5,"Excellent",I278&gt;=3,"Good",I278&gt;=2,"Average",I278&lt;2,"Poor")</f>
        <v>Average</v>
      </c>
      <c r="N278" s="10" t="str">
        <f>VLOOKUP(D278,Table2[],2,FALSE)</f>
        <v xml:space="preserve"> Dr. Mehta</v>
      </c>
      <c r="O278" s="10" t="str">
        <f t="shared" si="17"/>
        <v>True</v>
      </c>
      <c r="P278" s="10"/>
      <c r="Q278" s="10">
        <f t="shared" si="18"/>
        <v>2024</v>
      </c>
      <c r="R278" s="10"/>
      <c r="S278" s="10"/>
      <c r="T278" s="10"/>
      <c r="U278" s="10"/>
      <c r="V278" s="10"/>
      <c r="W278" s="10" t="str">
        <f t="shared" ca="1" si="19"/>
        <v/>
      </c>
      <c r="X278" s="10"/>
      <c r="Y278" s="10"/>
      <c r="Z278" s="10"/>
      <c r="AA278" s="10"/>
      <c r="AB278" s="10"/>
      <c r="AC278" s="10"/>
      <c r="AD278" s="10"/>
      <c r="AE278" s="10"/>
      <c r="AF278" s="10"/>
    </row>
    <row r="279" spans="1:32" x14ac:dyDescent="0.3">
      <c r="A279" s="8" t="s">
        <v>579</v>
      </c>
      <c r="B279" s="8" t="s">
        <v>580</v>
      </c>
      <c r="C279" s="8" t="s">
        <v>12</v>
      </c>
      <c r="D279" s="8" t="s">
        <v>62</v>
      </c>
      <c r="E279" s="9">
        <v>45183</v>
      </c>
      <c r="F279" s="8" t="s">
        <v>19</v>
      </c>
      <c r="G279" s="8">
        <v>9757</v>
      </c>
      <c r="H279" s="8">
        <v>7770</v>
      </c>
      <c r="I279" s="8">
        <v>3.36</v>
      </c>
      <c r="J279" s="8">
        <v>103</v>
      </c>
      <c r="L279" s="10" t="str">
        <f t="shared" ca="1" si="16"/>
        <v> </v>
      </c>
      <c r="M279" s="10" t="str" cm="1">
        <f t="array" ref="M279">_xlfn.IFS(I279&gt;=3.5,"Excellent",I279&gt;=3,"Good",I279&gt;=2,"Average",I279&lt;2,"Poor")</f>
        <v>Good</v>
      </c>
      <c r="N279" s="10" t="str">
        <f>VLOOKUP(D279,Table2[],2,FALSE)</f>
        <v>Dr. Sinha</v>
      </c>
      <c r="O279" s="10" t="str">
        <f t="shared" si="17"/>
        <v>True</v>
      </c>
      <c r="P279" s="10"/>
      <c r="Q279" s="10">
        <f t="shared" si="18"/>
        <v>2023</v>
      </c>
      <c r="R279" s="10"/>
      <c r="S279" s="10"/>
      <c r="T279" s="10"/>
      <c r="U279" s="10"/>
      <c r="V279" s="10"/>
      <c r="W279" s="10">
        <f t="shared" ca="1" si="19"/>
        <v>665</v>
      </c>
      <c r="X279" s="10"/>
      <c r="Y279" s="10"/>
      <c r="Z279" s="10"/>
      <c r="AA279" s="10"/>
      <c r="AB279" s="10"/>
      <c r="AC279" s="10"/>
      <c r="AD279" s="10"/>
      <c r="AE279" s="10"/>
      <c r="AF279" s="10"/>
    </row>
    <row r="280" spans="1:32" x14ac:dyDescent="0.3">
      <c r="A280" s="8" t="s">
        <v>581</v>
      </c>
      <c r="B280" s="8" t="s">
        <v>582</v>
      </c>
      <c r="C280" s="8" t="s">
        <v>25</v>
      </c>
      <c r="D280" s="8" t="s">
        <v>62</v>
      </c>
      <c r="E280" s="9">
        <v>44989</v>
      </c>
      <c r="F280" s="8" t="s">
        <v>19</v>
      </c>
      <c r="G280" s="8">
        <v>5923</v>
      </c>
      <c r="H280" s="8">
        <v>8679</v>
      </c>
      <c r="I280" s="8">
        <v>2.2799999999999998</v>
      </c>
      <c r="J280" s="8">
        <v>65</v>
      </c>
      <c r="L280" s="10" t="str">
        <f t="shared" ca="1" si="16"/>
        <v> </v>
      </c>
      <c r="M280" s="10" t="str" cm="1">
        <f t="array" ref="M280">_xlfn.IFS(I280&gt;=3.5,"Excellent",I280&gt;=3,"Good",I280&gt;=2,"Average",I280&lt;2,"Poor")</f>
        <v>Average</v>
      </c>
      <c r="N280" s="10" t="str">
        <f>VLOOKUP(D280,Table2[],2,FALSE)</f>
        <v>Dr. Sinha</v>
      </c>
      <c r="O280" s="10" t="str">
        <f t="shared" si="17"/>
        <v>True</v>
      </c>
      <c r="P280" s="10"/>
      <c r="Q280" s="10">
        <f t="shared" si="18"/>
        <v>2023</v>
      </c>
      <c r="R280" s="10"/>
      <c r="S280" s="10"/>
      <c r="T280" s="10"/>
      <c r="U280" s="10"/>
      <c r="V280" s="10"/>
      <c r="W280" s="10">
        <f t="shared" ca="1" si="19"/>
        <v>859</v>
      </c>
      <c r="X280" s="10"/>
      <c r="Y280" s="10"/>
      <c r="Z280" s="10"/>
      <c r="AA280" s="10"/>
      <c r="AB280" s="10"/>
      <c r="AC280" s="10"/>
      <c r="AD280" s="10"/>
      <c r="AE280" s="10"/>
      <c r="AF280" s="10"/>
    </row>
    <row r="281" spans="1:32" x14ac:dyDescent="0.3">
      <c r="A281" s="8" t="s">
        <v>583</v>
      </c>
      <c r="B281" s="8" t="s">
        <v>584</v>
      </c>
      <c r="C281" s="8" t="s">
        <v>54</v>
      </c>
      <c r="D281" s="8" t="s">
        <v>31</v>
      </c>
      <c r="E281" s="9">
        <v>45210</v>
      </c>
      <c r="F281" s="8" t="s">
        <v>19</v>
      </c>
      <c r="G281" s="8">
        <v>11940</v>
      </c>
      <c r="H281" s="8">
        <v>9530</v>
      </c>
      <c r="I281" s="8">
        <v>2.02</v>
      </c>
      <c r="J281" s="8">
        <v>30</v>
      </c>
      <c r="L281" s="10" t="str">
        <f t="shared" ca="1" si="16"/>
        <v> </v>
      </c>
      <c r="M281" s="10" t="str" cm="1">
        <f t="array" ref="M281">_xlfn.IFS(I281&gt;=3.5,"Excellent",I281&gt;=3,"Good",I281&gt;=2,"Average",I281&lt;2,"Poor")</f>
        <v>Average</v>
      </c>
      <c r="N281" s="10" t="str">
        <f>VLOOKUP(D281,Table2[],2,FALSE)</f>
        <v>Dr. Sharma</v>
      </c>
      <c r="O281" s="10" t="str">
        <f t="shared" si="17"/>
        <v>True</v>
      </c>
      <c r="P281" s="10"/>
      <c r="Q281" s="10">
        <f t="shared" si="18"/>
        <v>2023</v>
      </c>
      <c r="R281" s="10"/>
      <c r="S281" s="10"/>
      <c r="T281" s="10"/>
      <c r="U281" s="10"/>
      <c r="V281" s="10"/>
      <c r="W281" s="10">
        <f t="shared" ca="1" si="19"/>
        <v>638</v>
      </c>
      <c r="X281" s="10"/>
      <c r="Y281" s="10"/>
      <c r="Z281" s="10"/>
      <c r="AA281" s="10"/>
      <c r="AB281" s="10"/>
      <c r="AC281" s="10"/>
      <c r="AD281" s="10"/>
      <c r="AE281" s="10"/>
      <c r="AF281" s="10"/>
    </row>
    <row r="282" spans="1:32" x14ac:dyDescent="0.3">
      <c r="A282" s="8" t="s">
        <v>585</v>
      </c>
      <c r="B282" s="8" t="s">
        <v>586</v>
      </c>
      <c r="C282" s="8" t="s">
        <v>36</v>
      </c>
      <c r="D282" s="8" t="s">
        <v>13</v>
      </c>
      <c r="E282" s="9">
        <v>45155</v>
      </c>
      <c r="F282" s="8" t="s">
        <v>19</v>
      </c>
      <c r="G282" s="8">
        <v>12216</v>
      </c>
      <c r="H282" s="8">
        <v>8265</v>
      </c>
      <c r="I282" s="8">
        <v>3.42</v>
      </c>
      <c r="J282" s="8">
        <v>5</v>
      </c>
      <c r="L282" s="10" t="str">
        <f t="shared" ca="1" si="16"/>
        <v> </v>
      </c>
      <c r="M282" s="10" t="str" cm="1">
        <f t="array" ref="M282">_xlfn.IFS(I282&gt;=3.5,"Excellent",I282&gt;=3,"Good",I282&gt;=2,"Average",I282&lt;2,"Poor")</f>
        <v>Good</v>
      </c>
      <c r="N282" s="10" t="str">
        <f>VLOOKUP(D282,Table2[],2,FALSE)</f>
        <v xml:space="preserve"> Dr. Mehta</v>
      </c>
      <c r="O282" s="10" t="str">
        <f t="shared" si="17"/>
        <v>True</v>
      </c>
      <c r="P282" s="10"/>
      <c r="Q282" s="10">
        <f t="shared" si="18"/>
        <v>2023</v>
      </c>
      <c r="R282" s="10"/>
      <c r="S282" s="10"/>
      <c r="T282" s="10"/>
      <c r="U282" s="10"/>
      <c r="V282" s="10"/>
      <c r="W282" s="10">
        <f t="shared" ca="1" si="19"/>
        <v>693</v>
      </c>
      <c r="X282" s="10"/>
      <c r="Y282" s="10"/>
      <c r="Z282" s="10"/>
      <c r="AA282" s="10"/>
      <c r="AB282" s="10"/>
      <c r="AC282" s="10"/>
      <c r="AD282" s="10"/>
      <c r="AE282" s="10"/>
      <c r="AF282" s="10"/>
    </row>
    <row r="283" spans="1:32" x14ac:dyDescent="0.3">
      <c r="A283" s="8" t="s">
        <v>587</v>
      </c>
      <c r="B283" s="8" t="s">
        <v>588</v>
      </c>
      <c r="C283" s="8" t="s">
        <v>54</v>
      </c>
      <c r="D283" s="8" t="s">
        <v>31</v>
      </c>
      <c r="E283" s="9">
        <v>44910</v>
      </c>
      <c r="F283" s="8" t="s">
        <v>14</v>
      </c>
      <c r="G283" s="8">
        <v>8332</v>
      </c>
      <c r="H283" s="8">
        <v>4580</v>
      </c>
      <c r="I283" s="8">
        <v>2.6</v>
      </c>
      <c r="J283" s="8">
        <v>53</v>
      </c>
      <c r="L283" s="10">
        <f t="shared" ca="1" si="16"/>
        <v>938</v>
      </c>
      <c r="M283" s="10" t="str" cm="1">
        <f t="array" ref="M283">_xlfn.IFS(I283&gt;=3.5,"Excellent",I283&gt;=3,"Good",I283&gt;=2,"Average",I283&lt;2,"Poor")</f>
        <v>Average</v>
      </c>
      <c r="N283" s="10" t="str">
        <f>VLOOKUP(D283,Table2[],2,FALSE)</f>
        <v>Dr. Sharma</v>
      </c>
      <c r="O283" s="10" t="str">
        <f t="shared" si="17"/>
        <v>True</v>
      </c>
      <c r="P283" s="10"/>
      <c r="Q283" s="10">
        <f t="shared" si="18"/>
        <v>2022</v>
      </c>
      <c r="R283" s="10"/>
      <c r="S283" s="10"/>
      <c r="T283" s="10"/>
      <c r="U283" s="10"/>
      <c r="V283" s="10"/>
      <c r="W283" s="10" t="str">
        <f t="shared" ca="1" si="19"/>
        <v/>
      </c>
      <c r="X283" s="10"/>
      <c r="Y283" s="10"/>
      <c r="Z283" s="10"/>
      <c r="AA283" s="10"/>
      <c r="AB283" s="10"/>
      <c r="AC283" s="10"/>
      <c r="AD283" s="10"/>
      <c r="AE283" s="10"/>
      <c r="AF283" s="10"/>
    </row>
    <row r="284" spans="1:32" x14ac:dyDescent="0.3">
      <c r="A284" s="8" t="s">
        <v>589</v>
      </c>
      <c r="B284" s="8" t="s">
        <v>590</v>
      </c>
      <c r="C284" s="8" t="s">
        <v>54</v>
      </c>
      <c r="D284" s="8" t="s">
        <v>31</v>
      </c>
      <c r="E284" s="9">
        <v>44869</v>
      </c>
      <c r="F284" s="8" t="s">
        <v>14</v>
      </c>
      <c r="G284" s="8">
        <v>8893</v>
      </c>
      <c r="H284" s="8">
        <v>6924</v>
      </c>
      <c r="I284" s="8">
        <v>3.7</v>
      </c>
      <c r="J284" s="8">
        <v>51</v>
      </c>
      <c r="L284" s="10">
        <f t="shared" ca="1" si="16"/>
        <v>979</v>
      </c>
      <c r="M284" s="10" t="str" cm="1">
        <f t="array" ref="M284">_xlfn.IFS(I284&gt;=3.5,"Excellent",I284&gt;=3,"Good",I284&gt;=2,"Average",I284&lt;2,"Poor")</f>
        <v>Excellent</v>
      </c>
      <c r="N284" s="10" t="str">
        <f>VLOOKUP(D284,Table2[],2,FALSE)</f>
        <v>Dr. Sharma</v>
      </c>
      <c r="O284" s="10" t="str">
        <f t="shared" si="17"/>
        <v>True</v>
      </c>
      <c r="P284" s="10"/>
      <c r="Q284" s="10">
        <f t="shared" si="18"/>
        <v>2022</v>
      </c>
      <c r="R284" s="10"/>
      <c r="S284" s="10"/>
      <c r="T284" s="10"/>
      <c r="U284" s="10"/>
      <c r="V284" s="10"/>
      <c r="W284" s="10" t="str">
        <f t="shared" ca="1" si="19"/>
        <v/>
      </c>
      <c r="X284" s="10"/>
      <c r="Y284" s="10"/>
      <c r="Z284" s="10"/>
      <c r="AA284" s="10"/>
      <c r="AB284" s="10"/>
      <c r="AC284" s="10"/>
      <c r="AD284" s="10"/>
      <c r="AE284" s="10"/>
      <c r="AF284" s="10"/>
    </row>
    <row r="285" spans="1:32" x14ac:dyDescent="0.3">
      <c r="A285" s="8" t="s">
        <v>591</v>
      </c>
      <c r="B285" s="8" t="s">
        <v>592</v>
      </c>
      <c r="C285" s="8" t="s">
        <v>28</v>
      </c>
      <c r="D285" s="8" t="s">
        <v>31</v>
      </c>
      <c r="E285" s="9">
        <v>44725</v>
      </c>
      <c r="F285" s="8" t="s">
        <v>39</v>
      </c>
      <c r="G285" s="8">
        <v>9981</v>
      </c>
      <c r="H285" s="8">
        <v>2190</v>
      </c>
      <c r="I285" s="8">
        <v>2.12</v>
      </c>
      <c r="J285" s="8">
        <v>53</v>
      </c>
      <c r="L285" s="10" t="str">
        <f t="shared" ca="1" si="16"/>
        <v> </v>
      </c>
      <c r="M285" s="10" t="str" cm="1">
        <f t="array" ref="M285">_xlfn.IFS(I285&gt;=3.5,"Excellent",I285&gt;=3,"Good",I285&gt;=2,"Average",I285&lt;2,"Poor")</f>
        <v>Average</v>
      </c>
      <c r="N285" s="10" t="str">
        <f>VLOOKUP(D285,Table2[],2,FALSE)</f>
        <v>Dr. Sharma</v>
      </c>
      <c r="O285" s="10" t="str">
        <f t="shared" si="17"/>
        <v/>
      </c>
      <c r="P285" s="10"/>
      <c r="Q285" s="10">
        <f t="shared" si="18"/>
        <v>2022</v>
      </c>
      <c r="R285" s="10"/>
      <c r="S285" s="10"/>
      <c r="T285" s="10"/>
      <c r="U285" s="10"/>
      <c r="V285" s="10"/>
      <c r="W285" s="10" t="str">
        <f t="shared" ca="1" si="19"/>
        <v/>
      </c>
      <c r="X285" s="10"/>
      <c r="Y285" s="10"/>
      <c r="Z285" s="10"/>
      <c r="AA285" s="10"/>
      <c r="AB285" s="10"/>
      <c r="AC285" s="10"/>
      <c r="AD285" s="10"/>
      <c r="AE285" s="10"/>
      <c r="AF285" s="10"/>
    </row>
    <row r="286" spans="1:32" x14ac:dyDescent="0.3">
      <c r="A286" s="8" t="s">
        <v>593</v>
      </c>
      <c r="B286" s="8" t="s">
        <v>594</v>
      </c>
      <c r="C286" s="8" t="s">
        <v>22</v>
      </c>
      <c r="D286" s="8" t="s">
        <v>31</v>
      </c>
      <c r="E286" s="9">
        <v>45254</v>
      </c>
      <c r="F286" s="8" t="s">
        <v>19</v>
      </c>
      <c r="G286" s="8">
        <v>9881</v>
      </c>
      <c r="H286" s="8">
        <v>561</v>
      </c>
      <c r="I286" s="8">
        <v>2.93</v>
      </c>
      <c r="J286" s="8">
        <v>90</v>
      </c>
      <c r="L286" s="10" t="str">
        <f t="shared" ca="1" si="16"/>
        <v> </v>
      </c>
      <c r="M286" s="10" t="str" cm="1">
        <f t="array" ref="M286">_xlfn.IFS(I286&gt;=3.5,"Excellent",I286&gt;=3,"Good",I286&gt;=2,"Average",I286&lt;2,"Poor")</f>
        <v>Average</v>
      </c>
      <c r="N286" s="10" t="str">
        <f>VLOOKUP(D286,Table2[],2,FALSE)</f>
        <v>Dr. Sharma</v>
      </c>
      <c r="O286" s="10" t="str">
        <f t="shared" si="17"/>
        <v/>
      </c>
      <c r="P286" s="10"/>
      <c r="Q286" s="10">
        <f t="shared" si="18"/>
        <v>2023</v>
      </c>
      <c r="R286" s="10"/>
      <c r="S286" s="10"/>
      <c r="T286" s="10"/>
      <c r="U286" s="10"/>
      <c r="V286" s="10"/>
      <c r="W286" s="10">
        <f t="shared" ca="1" si="19"/>
        <v>594</v>
      </c>
      <c r="X286" s="10"/>
      <c r="Y286" s="10"/>
      <c r="Z286" s="10"/>
      <c r="AA286" s="10"/>
      <c r="AB286" s="10"/>
      <c r="AC286" s="10"/>
      <c r="AD286" s="10"/>
      <c r="AE286" s="10"/>
      <c r="AF286" s="10"/>
    </row>
    <row r="287" spans="1:32" x14ac:dyDescent="0.3">
      <c r="A287" s="8" t="s">
        <v>595</v>
      </c>
      <c r="B287" s="8" t="s">
        <v>596</v>
      </c>
      <c r="C287" s="8" t="s">
        <v>12</v>
      </c>
      <c r="D287" s="8" t="s">
        <v>13</v>
      </c>
      <c r="E287" s="9">
        <v>45178</v>
      </c>
      <c r="F287" s="8" t="s">
        <v>14</v>
      </c>
      <c r="G287" s="8">
        <v>2709</v>
      </c>
      <c r="H287" s="8">
        <v>4201</v>
      </c>
      <c r="I287" s="8">
        <v>2.2599999999999998</v>
      </c>
      <c r="J287" s="8">
        <v>50</v>
      </c>
      <c r="L287" s="10">
        <f t="shared" ca="1" si="16"/>
        <v>670</v>
      </c>
      <c r="M287" s="10" t="str" cm="1">
        <f t="array" ref="M287">_xlfn.IFS(I287&gt;=3.5,"Excellent",I287&gt;=3,"Good",I287&gt;=2,"Average",I287&lt;2,"Poor")</f>
        <v>Average</v>
      </c>
      <c r="N287" s="10" t="str">
        <f>VLOOKUP(D287,Table2[],2,FALSE)</f>
        <v xml:space="preserve"> Dr. Mehta</v>
      </c>
      <c r="O287" s="10" t="str">
        <f t="shared" si="17"/>
        <v>True</v>
      </c>
      <c r="P287" s="10"/>
      <c r="Q287" s="10">
        <f t="shared" si="18"/>
        <v>2023</v>
      </c>
      <c r="R287" s="10"/>
      <c r="S287" s="10"/>
      <c r="T287" s="10"/>
      <c r="U287" s="10"/>
      <c r="V287" s="10"/>
      <c r="W287" s="10" t="str">
        <f t="shared" ca="1" si="19"/>
        <v/>
      </c>
      <c r="X287" s="10"/>
      <c r="Y287" s="10"/>
      <c r="Z287" s="10"/>
      <c r="AA287" s="10"/>
      <c r="AB287" s="10"/>
      <c r="AC287" s="10"/>
      <c r="AD287" s="10"/>
      <c r="AE287" s="10"/>
      <c r="AF287" s="10"/>
    </row>
    <row r="288" spans="1:32" x14ac:dyDescent="0.3">
      <c r="A288" s="8" t="s">
        <v>597</v>
      </c>
      <c r="B288" s="8" t="s">
        <v>598</v>
      </c>
      <c r="C288" s="8" t="s">
        <v>17</v>
      </c>
      <c r="D288" s="8" t="s">
        <v>31</v>
      </c>
      <c r="E288" s="9">
        <v>44580</v>
      </c>
      <c r="F288" s="8" t="s">
        <v>14</v>
      </c>
      <c r="G288" s="8">
        <v>11935</v>
      </c>
      <c r="H288" s="8">
        <v>4832</v>
      </c>
      <c r="I288" s="8">
        <v>2.36</v>
      </c>
      <c r="J288" s="8">
        <v>31</v>
      </c>
      <c r="L288" s="10">
        <f t="shared" ca="1" si="16"/>
        <v>1268</v>
      </c>
      <c r="M288" s="10" t="str" cm="1">
        <f t="array" ref="M288">_xlfn.IFS(I288&gt;=3.5,"Excellent",I288&gt;=3,"Good",I288&gt;=2,"Average",I288&lt;2,"Poor")</f>
        <v>Average</v>
      </c>
      <c r="N288" s="10" t="str">
        <f>VLOOKUP(D288,Table2[],2,FALSE)</f>
        <v>Dr. Sharma</v>
      </c>
      <c r="O288" s="10" t="str">
        <f t="shared" si="17"/>
        <v/>
      </c>
      <c r="P288" s="10"/>
      <c r="Q288" s="10">
        <f t="shared" si="18"/>
        <v>2022</v>
      </c>
      <c r="R288" s="10"/>
      <c r="S288" s="10"/>
      <c r="T288" s="10"/>
      <c r="U288" s="10"/>
      <c r="V288" s="10"/>
      <c r="W288" s="10" t="str">
        <f t="shared" ca="1" si="19"/>
        <v/>
      </c>
      <c r="X288" s="10"/>
      <c r="Y288" s="10"/>
      <c r="Z288" s="10"/>
      <c r="AA288" s="10"/>
      <c r="AB288" s="10"/>
      <c r="AC288" s="10"/>
      <c r="AD288" s="10"/>
      <c r="AE288" s="10"/>
      <c r="AF288" s="10"/>
    </row>
    <row r="289" spans="1:32" x14ac:dyDescent="0.3">
      <c r="A289" s="8" t="s">
        <v>599</v>
      </c>
      <c r="B289" s="8" t="s">
        <v>600</v>
      </c>
      <c r="C289" s="8" t="s">
        <v>25</v>
      </c>
      <c r="D289" s="8" t="s">
        <v>31</v>
      </c>
      <c r="E289" s="9">
        <v>45452</v>
      </c>
      <c r="F289" s="8" t="s">
        <v>14</v>
      </c>
      <c r="G289" s="8">
        <v>11303</v>
      </c>
      <c r="H289" s="8">
        <v>4786</v>
      </c>
      <c r="I289" s="8">
        <v>2.72</v>
      </c>
      <c r="J289" s="8">
        <v>60</v>
      </c>
      <c r="L289" s="10">
        <f t="shared" ca="1" si="16"/>
        <v>396</v>
      </c>
      <c r="M289" s="10" t="str" cm="1">
        <f t="array" ref="M289">_xlfn.IFS(I289&gt;=3.5,"Excellent",I289&gt;=3,"Good",I289&gt;=2,"Average",I289&lt;2,"Poor")</f>
        <v>Average</v>
      </c>
      <c r="N289" s="10" t="str">
        <f>VLOOKUP(D289,Table2[],2,FALSE)</f>
        <v>Dr. Sharma</v>
      </c>
      <c r="O289" s="10" t="str">
        <f t="shared" si="17"/>
        <v/>
      </c>
      <c r="P289" s="10"/>
      <c r="Q289" s="10">
        <f t="shared" si="18"/>
        <v>2024</v>
      </c>
      <c r="R289" s="10"/>
      <c r="S289" s="10"/>
      <c r="T289" s="10"/>
      <c r="U289" s="10"/>
      <c r="V289" s="10"/>
      <c r="W289" s="10" t="str">
        <f t="shared" ca="1" si="19"/>
        <v/>
      </c>
      <c r="X289" s="10"/>
      <c r="Y289" s="10"/>
      <c r="Z289" s="10"/>
      <c r="AA289" s="10"/>
      <c r="AB289" s="10"/>
      <c r="AC289" s="10"/>
      <c r="AD289" s="10"/>
      <c r="AE289" s="10"/>
      <c r="AF289" s="10"/>
    </row>
    <row r="290" spans="1:32" x14ac:dyDescent="0.3">
      <c r="A290" s="8" t="s">
        <v>601</v>
      </c>
      <c r="B290" s="8" t="s">
        <v>602</v>
      </c>
      <c r="C290" s="8" t="s">
        <v>57</v>
      </c>
      <c r="D290" s="8" t="s">
        <v>62</v>
      </c>
      <c r="E290" s="9">
        <v>44872</v>
      </c>
      <c r="F290" s="8" t="s">
        <v>19</v>
      </c>
      <c r="G290" s="8">
        <v>14396</v>
      </c>
      <c r="H290" s="8">
        <v>4065</v>
      </c>
      <c r="I290" s="8">
        <v>2.06</v>
      </c>
      <c r="J290" s="8">
        <v>34</v>
      </c>
      <c r="L290" s="10" t="str">
        <f t="shared" ca="1" si="16"/>
        <v> </v>
      </c>
      <c r="M290" s="10" t="str" cm="1">
        <f t="array" ref="M290">_xlfn.IFS(I290&gt;=3.5,"Excellent",I290&gt;=3,"Good",I290&gt;=2,"Average",I290&lt;2,"Poor")</f>
        <v>Average</v>
      </c>
      <c r="N290" s="10" t="str">
        <f>VLOOKUP(D290,Table2[],2,FALSE)</f>
        <v>Dr. Sinha</v>
      </c>
      <c r="O290" s="10" t="str">
        <f t="shared" si="17"/>
        <v/>
      </c>
      <c r="P290" s="10"/>
      <c r="Q290" s="10">
        <f t="shared" si="18"/>
        <v>2022</v>
      </c>
      <c r="R290" s="10"/>
      <c r="S290" s="10"/>
      <c r="T290" s="10"/>
      <c r="U290" s="10"/>
      <c r="V290" s="10"/>
      <c r="W290" s="10">
        <f t="shared" ca="1" si="19"/>
        <v>976</v>
      </c>
      <c r="X290" s="10"/>
      <c r="Y290" s="10"/>
      <c r="Z290" s="10"/>
      <c r="AA290" s="10"/>
      <c r="AB290" s="10"/>
      <c r="AC290" s="10"/>
      <c r="AD290" s="10"/>
      <c r="AE290" s="10"/>
      <c r="AF290" s="10"/>
    </row>
    <row r="291" spans="1:32" x14ac:dyDescent="0.3">
      <c r="A291" s="8" t="s">
        <v>603</v>
      </c>
      <c r="B291" s="8" t="s">
        <v>604</v>
      </c>
      <c r="C291" s="8" t="s">
        <v>36</v>
      </c>
      <c r="D291" s="8" t="s">
        <v>13</v>
      </c>
      <c r="E291" s="9">
        <v>44980</v>
      </c>
      <c r="F291" s="8" t="s">
        <v>19</v>
      </c>
      <c r="G291" s="8">
        <v>7215</v>
      </c>
      <c r="H291" s="8">
        <v>260</v>
      </c>
      <c r="I291" s="8">
        <v>2.98</v>
      </c>
      <c r="J291" s="8">
        <v>47</v>
      </c>
      <c r="L291" s="10" t="str">
        <f t="shared" ca="1" si="16"/>
        <v> </v>
      </c>
      <c r="M291" s="10" t="str" cm="1">
        <f t="array" ref="M291">_xlfn.IFS(I291&gt;=3.5,"Excellent",I291&gt;=3,"Good",I291&gt;=2,"Average",I291&lt;2,"Poor")</f>
        <v>Average</v>
      </c>
      <c r="N291" s="10" t="str">
        <f>VLOOKUP(D291,Table2[],2,FALSE)</f>
        <v xml:space="preserve"> Dr. Mehta</v>
      </c>
      <c r="O291" s="10" t="str">
        <f t="shared" si="17"/>
        <v/>
      </c>
      <c r="P291" s="10"/>
      <c r="Q291" s="10">
        <f t="shared" si="18"/>
        <v>2023</v>
      </c>
      <c r="R291" s="10"/>
      <c r="S291" s="10"/>
      <c r="T291" s="10"/>
      <c r="U291" s="10"/>
      <c r="V291" s="10"/>
      <c r="W291" s="10">
        <f t="shared" ca="1" si="19"/>
        <v>868</v>
      </c>
      <c r="X291" s="10"/>
      <c r="Y291" s="10"/>
      <c r="Z291" s="10"/>
      <c r="AA291" s="10"/>
      <c r="AB291" s="10"/>
      <c r="AC291" s="10"/>
      <c r="AD291" s="10"/>
      <c r="AE291" s="10"/>
      <c r="AF291" s="10"/>
    </row>
    <row r="292" spans="1:32" x14ac:dyDescent="0.3">
      <c r="A292" s="8" t="s">
        <v>605</v>
      </c>
      <c r="B292" s="8" t="s">
        <v>606</v>
      </c>
      <c r="C292" s="8" t="s">
        <v>57</v>
      </c>
      <c r="D292" s="8" t="s">
        <v>62</v>
      </c>
      <c r="E292" s="9">
        <v>44698</v>
      </c>
      <c r="F292" s="8" t="s">
        <v>14</v>
      </c>
      <c r="G292" s="8">
        <v>5255</v>
      </c>
      <c r="H292" s="8">
        <v>6902</v>
      </c>
      <c r="I292" s="8">
        <v>3.64</v>
      </c>
      <c r="J292" s="8">
        <v>86</v>
      </c>
      <c r="L292" s="10">
        <f t="shared" ca="1" si="16"/>
        <v>1150</v>
      </c>
      <c r="M292" s="10" t="str" cm="1">
        <f t="array" ref="M292">_xlfn.IFS(I292&gt;=3.5,"Excellent",I292&gt;=3,"Good",I292&gt;=2,"Average",I292&lt;2,"Poor")</f>
        <v>Excellent</v>
      </c>
      <c r="N292" s="10" t="str">
        <f>VLOOKUP(D292,Table2[],2,FALSE)</f>
        <v>Dr. Sinha</v>
      </c>
      <c r="O292" s="10" t="str">
        <f t="shared" si="17"/>
        <v>True</v>
      </c>
      <c r="P292" s="10"/>
      <c r="Q292" s="10">
        <f t="shared" si="18"/>
        <v>2022</v>
      </c>
      <c r="R292" s="10"/>
      <c r="S292" s="10"/>
      <c r="T292" s="10"/>
      <c r="U292" s="10"/>
      <c r="V292" s="10"/>
      <c r="W292" s="10" t="str">
        <f t="shared" ca="1" si="19"/>
        <v/>
      </c>
      <c r="X292" s="10"/>
      <c r="Y292" s="10"/>
      <c r="Z292" s="10"/>
      <c r="AA292" s="10"/>
      <c r="AB292" s="10"/>
      <c r="AC292" s="10"/>
      <c r="AD292" s="10"/>
      <c r="AE292" s="10"/>
      <c r="AF292" s="10"/>
    </row>
    <row r="293" spans="1:32" x14ac:dyDescent="0.3">
      <c r="A293" s="8" t="s">
        <v>607</v>
      </c>
      <c r="B293" s="8" t="s">
        <v>608</v>
      </c>
      <c r="C293" s="8" t="s">
        <v>54</v>
      </c>
      <c r="D293" s="8" t="s">
        <v>13</v>
      </c>
      <c r="E293" s="9">
        <v>45433</v>
      </c>
      <c r="F293" s="8" t="s">
        <v>39</v>
      </c>
      <c r="G293" s="8">
        <v>9805</v>
      </c>
      <c r="H293" s="8">
        <v>1354</v>
      </c>
      <c r="I293" s="8">
        <v>3.9</v>
      </c>
      <c r="J293" s="8">
        <v>83</v>
      </c>
      <c r="L293" s="10" t="str">
        <f t="shared" ca="1" si="16"/>
        <v> </v>
      </c>
      <c r="M293" s="10" t="str" cm="1">
        <f t="array" ref="M293">_xlfn.IFS(I293&gt;=3.5,"Excellent",I293&gt;=3,"Good",I293&gt;=2,"Average",I293&lt;2,"Poor")</f>
        <v>Excellent</v>
      </c>
      <c r="N293" s="10" t="str">
        <f>VLOOKUP(D293,Table2[],2,FALSE)</f>
        <v xml:space="preserve"> Dr. Mehta</v>
      </c>
      <c r="O293" s="10" t="str">
        <f t="shared" si="17"/>
        <v/>
      </c>
      <c r="P293" s="10"/>
      <c r="Q293" s="10">
        <f t="shared" si="18"/>
        <v>2024</v>
      </c>
      <c r="R293" s="10"/>
      <c r="S293" s="10"/>
      <c r="T293" s="10"/>
      <c r="U293" s="10"/>
      <c r="V293" s="10"/>
      <c r="W293" s="10" t="str">
        <f t="shared" ca="1" si="19"/>
        <v/>
      </c>
      <c r="X293" s="10"/>
      <c r="Y293" s="10"/>
      <c r="Z293" s="10"/>
      <c r="AA293" s="10"/>
      <c r="AB293" s="10"/>
      <c r="AC293" s="10"/>
      <c r="AD293" s="10"/>
      <c r="AE293" s="10"/>
      <c r="AF293" s="10"/>
    </row>
    <row r="294" spans="1:32" x14ac:dyDescent="0.3">
      <c r="A294" s="8" t="s">
        <v>609</v>
      </c>
      <c r="B294" s="8" t="s">
        <v>610</v>
      </c>
      <c r="C294" s="8" t="s">
        <v>25</v>
      </c>
      <c r="D294" s="8" t="s">
        <v>18</v>
      </c>
      <c r="E294" s="9">
        <v>44933</v>
      </c>
      <c r="F294" s="8" t="s">
        <v>19</v>
      </c>
      <c r="G294" s="8">
        <v>4492</v>
      </c>
      <c r="H294" s="8">
        <v>9577</v>
      </c>
      <c r="I294" s="8">
        <v>3.78</v>
      </c>
      <c r="J294" s="8">
        <v>58</v>
      </c>
      <c r="L294" s="10" t="str">
        <f t="shared" ca="1" si="16"/>
        <v> </v>
      </c>
      <c r="M294" s="10" t="str" cm="1">
        <f t="array" ref="M294">_xlfn.IFS(I294&gt;=3.5,"Excellent",I294&gt;=3,"Good",I294&gt;=2,"Average",I294&lt;2,"Poor")</f>
        <v>Excellent</v>
      </c>
      <c r="N294" s="10" t="str">
        <f>VLOOKUP(D294,Table2[],2,FALSE)</f>
        <v>Dr. Roy</v>
      </c>
      <c r="O294" s="10" t="str">
        <f t="shared" si="17"/>
        <v>True</v>
      </c>
      <c r="P294" s="10"/>
      <c r="Q294" s="10">
        <f t="shared" si="18"/>
        <v>2023</v>
      </c>
      <c r="R294" s="10"/>
      <c r="S294" s="10"/>
      <c r="T294" s="10"/>
      <c r="U294" s="10"/>
      <c r="V294" s="10"/>
      <c r="W294" s="10">
        <f t="shared" ca="1" si="19"/>
        <v>915</v>
      </c>
      <c r="X294" s="10"/>
      <c r="Y294" s="10"/>
      <c r="Z294" s="10"/>
      <c r="AA294" s="10"/>
      <c r="AB294" s="10"/>
      <c r="AC294" s="10"/>
      <c r="AD294" s="10"/>
      <c r="AE294" s="10"/>
      <c r="AF294" s="10"/>
    </row>
    <row r="295" spans="1:32" x14ac:dyDescent="0.3">
      <c r="A295" s="8" t="s">
        <v>611</v>
      </c>
      <c r="B295" s="8" t="s">
        <v>612</v>
      </c>
      <c r="C295" s="8" t="s">
        <v>36</v>
      </c>
      <c r="D295" s="8" t="s">
        <v>62</v>
      </c>
      <c r="E295" s="9">
        <v>44691</v>
      </c>
      <c r="F295" s="8" t="s">
        <v>14</v>
      </c>
      <c r="G295" s="8">
        <v>14426</v>
      </c>
      <c r="H295" s="8">
        <v>9248</v>
      </c>
      <c r="I295" s="8">
        <v>2.79</v>
      </c>
      <c r="J295" s="8">
        <v>87</v>
      </c>
      <c r="L295" s="10">
        <f t="shared" ca="1" si="16"/>
        <v>1157</v>
      </c>
      <c r="M295" s="10" t="str" cm="1">
        <f t="array" ref="M295">_xlfn.IFS(I295&gt;=3.5,"Excellent",I295&gt;=3,"Good",I295&gt;=2,"Average",I295&lt;2,"Poor")</f>
        <v>Average</v>
      </c>
      <c r="N295" s="10" t="str">
        <f>VLOOKUP(D295,Table2[],2,FALSE)</f>
        <v>Dr. Sinha</v>
      </c>
      <c r="O295" s="10" t="str">
        <f t="shared" si="17"/>
        <v>True</v>
      </c>
      <c r="P295" s="10"/>
      <c r="Q295" s="10">
        <f t="shared" si="18"/>
        <v>2022</v>
      </c>
      <c r="R295" s="10"/>
      <c r="S295" s="10"/>
      <c r="T295" s="10"/>
      <c r="U295" s="10"/>
      <c r="V295" s="10"/>
      <c r="W295" s="10" t="str">
        <f t="shared" ca="1" si="19"/>
        <v/>
      </c>
      <c r="X295" s="10"/>
      <c r="Y295" s="10"/>
      <c r="Z295" s="10"/>
      <c r="AA295" s="10"/>
      <c r="AB295" s="10"/>
      <c r="AC295" s="10"/>
      <c r="AD295" s="10"/>
      <c r="AE295" s="10"/>
      <c r="AF295" s="10"/>
    </row>
    <row r="296" spans="1:32" x14ac:dyDescent="0.3">
      <c r="A296" s="8" t="s">
        <v>613</v>
      </c>
      <c r="B296" s="8" t="s">
        <v>614</v>
      </c>
      <c r="C296" s="8" t="s">
        <v>57</v>
      </c>
      <c r="D296" s="8" t="s">
        <v>62</v>
      </c>
      <c r="E296" s="9">
        <v>44914</v>
      </c>
      <c r="F296" s="8" t="s">
        <v>19</v>
      </c>
      <c r="G296" s="8">
        <v>5148</v>
      </c>
      <c r="H296" s="8">
        <v>2434</v>
      </c>
      <c r="I296" s="8">
        <v>3.96</v>
      </c>
      <c r="J296" s="8">
        <v>32</v>
      </c>
      <c r="L296" s="10" t="str">
        <f t="shared" ca="1" si="16"/>
        <v> </v>
      </c>
      <c r="M296" s="10" t="str" cm="1">
        <f t="array" ref="M296">_xlfn.IFS(I296&gt;=3.5,"Excellent",I296&gt;=3,"Good",I296&gt;=2,"Average",I296&lt;2,"Poor")</f>
        <v>Excellent</v>
      </c>
      <c r="N296" s="10" t="str">
        <f>VLOOKUP(D296,Table2[],2,FALSE)</f>
        <v>Dr. Sinha</v>
      </c>
      <c r="O296" s="10" t="str">
        <f t="shared" si="17"/>
        <v/>
      </c>
      <c r="P296" s="10"/>
      <c r="Q296" s="10">
        <f t="shared" si="18"/>
        <v>2022</v>
      </c>
      <c r="R296" s="10"/>
      <c r="S296" s="10"/>
      <c r="T296" s="10"/>
      <c r="U296" s="10"/>
      <c r="V296" s="10"/>
      <c r="W296" s="10">
        <f t="shared" ca="1" si="19"/>
        <v>934</v>
      </c>
      <c r="X296" s="10"/>
      <c r="Y296" s="10"/>
      <c r="Z296" s="10"/>
      <c r="AA296" s="10"/>
      <c r="AB296" s="10"/>
      <c r="AC296" s="10"/>
      <c r="AD296" s="10"/>
      <c r="AE296" s="10"/>
      <c r="AF296" s="10"/>
    </row>
    <row r="297" spans="1:32" x14ac:dyDescent="0.3">
      <c r="A297" s="8" t="s">
        <v>615</v>
      </c>
      <c r="B297" s="8" t="s">
        <v>616</v>
      </c>
      <c r="C297" s="8" t="s">
        <v>22</v>
      </c>
      <c r="D297" s="8" t="s">
        <v>18</v>
      </c>
      <c r="E297" s="9">
        <v>45240</v>
      </c>
      <c r="F297" s="8" t="s">
        <v>14</v>
      </c>
      <c r="G297" s="8">
        <v>11170</v>
      </c>
      <c r="H297" s="8">
        <v>7941</v>
      </c>
      <c r="I297" s="8">
        <v>2.06</v>
      </c>
      <c r="J297" s="8">
        <v>112</v>
      </c>
      <c r="L297" s="10">
        <f t="shared" ca="1" si="16"/>
        <v>608</v>
      </c>
      <c r="M297" s="10" t="str" cm="1">
        <f t="array" ref="M297">_xlfn.IFS(I297&gt;=3.5,"Excellent",I297&gt;=3,"Good",I297&gt;=2,"Average",I297&lt;2,"Poor")</f>
        <v>Average</v>
      </c>
      <c r="N297" s="10" t="str">
        <f>VLOOKUP(D297,Table2[],2,FALSE)</f>
        <v>Dr. Roy</v>
      </c>
      <c r="O297" s="10" t="str">
        <f t="shared" si="17"/>
        <v>True</v>
      </c>
      <c r="P297" s="10"/>
      <c r="Q297" s="10">
        <f t="shared" si="18"/>
        <v>2023</v>
      </c>
      <c r="R297" s="10"/>
      <c r="S297" s="10"/>
      <c r="T297" s="10"/>
      <c r="U297" s="10"/>
      <c r="V297" s="10"/>
      <c r="W297" s="10" t="str">
        <f t="shared" ca="1" si="19"/>
        <v/>
      </c>
      <c r="X297" s="10"/>
      <c r="Y297" s="10"/>
      <c r="Z297" s="10"/>
      <c r="AA297" s="10"/>
      <c r="AB297" s="10"/>
      <c r="AC297" s="10"/>
      <c r="AD297" s="10"/>
      <c r="AE297" s="10"/>
      <c r="AF297" s="10"/>
    </row>
    <row r="298" spans="1:32" x14ac:dyDescent="0.3">
      <c r="A298" s="8" t="s">
        <v>617</v>
      </c>
      <c r="B298" s="8" t="s">
        <v>618</v>
      </c>
      <c r="C298" s="8" t="s">
        <v>57</v>
      </c>
      <c r="D298" s="8" t="s">
        <v>62</v>
      </c>
      <c r="E298" s="9">
        <v>44765</v>
      </c>
      <c r="F298" s="8" t="s">
        <v>14</v>
      </c>
      <c r="G298" s="8">
        <v>12190</v>
      </c>
      <c r="H298" s="8">
        <v>3721</v>
      </c>
      <c r="I298" s="8">
        <v>3.4</v>
      </c>
      <c r="J298" s="8">
        <v>5</v>
      </c>
      <c r="L298" s="10">
        <f t="shared" ca="1" si="16"/>
        <v>1083</v>
      </c>
      <c r="M298" s="10" t="str" cm="1">
        <f t="array" ref="M298">_xlfn.IFS(I298&gt;=3.5,"Excellent",I298&gt;=3,"Good",I298&gt;=2,"Average",I298&lt;2,"Poor")</f>
        <v>Good</v>
      </c>
      <c r="N298" s="10" t="str">
        <f>VLOOKUP(D298,Table2[],2,FALSE)</f>
        <v>Dr. Sinha</v>
      </c>
      <c r="O298" s="10" t="str">
        <f t="shared" si="17"/>
        <v/>
      </c>
      <c r="P298" s="10"/>
      <c r="Q298" s="10">
        <f t="shared" si="18"/>
        <v>2022</v>
      </c>
      <c r="R298" s="10"/>
      <c r="S298" s="10"/>
      <c r="T298" s="10"/>
      <c r="U298" s="10"/>
      <c r="V298" s="10"/>
      <c r="W298" s="10" t="str">
        <f t="shared" ca="1" si="19"/>
        <v/>
      </c>
      <c r="X298" s="10"/>
      <c r="Y298" s="10"/>
      <c r="Z298" s="10"/>
      <c r="AA298" s="10"/>
      <c r="AB298" s="10"/>
      <c r="AC298" s="10"/>
      <c r="AD298" s="10"/>
      <c r="AE298" s="10"/>
      <c r="AF298" s="10"/>
    </row>
    <row r="299" spans="1:32" x14ac:dyDescent="0.3">
      <c r="A299" s="8" t="s">
        <v>619</v>
      </c>
      <c r="B299" s="8" t="s">
        <v>620</v>
      </c>
      <c r="C299" s="8" t="s">
        <v>28</v>
      </c>
      <c r="D299" s="8" t="s">
        <v>62</v>
      </c>
      <c r="E299" s="9">
        <v>44840</v>
      </c>
      <c r="F299" s="8" t="s">
        <v>19</v>
      </c>
      <c r="G299" s="8">
        <v>11788</v>
      </c>
      <c r="H299" s="8">
        <v>6411</v>
      </c>
      <c r="I299" s="8">
        <v>3.18</v>
      </c>
      <c r="J299" s="8">
        <v>23</v>
      </c>
      <c r="L299" s="10" t="str">
        <f t="shared" ca="1" si="16"/>
        <v> </v>
      </c>
      <c r="M299" s="10" t="str" cm="1">
        <f t="array" ref="M299">_xlfn.IFS(I299&gt;=3.5,"Excellent",I299&gt;=3,"Good",I299&gt;=2,"Average",I299&lt;2,"Poor")</f>
        <v>Good</v>
      </c>
      <c r="N299" s="10" t="str">
        <f>VLOOKUP(D299,Table2[],2,FALSE)</f>
        <v>Dr. Sinha</v>
      </c>
      <c r="O299" s="10" t="str">
        <f t="shared" si="17"/>
        <v>True</v>
      </c>
      <c r="P299" s="10"/>
      <c r="Q299" s="10">
        <f t="shared" si="18"/>
        <v>2022</v>
      </c>
      <c r="R299" s="10"/>
      <c r="S299" s="10"/>
      <c r="T299" s="10"/>
      <c r="U299" s="10"/>
      <c r="V299" s="10"/>
      <c r="W299" s="10">
        <f t="shared" ca="1" si="19"/>
        <v>1008</v>
      </c>
      <c r="X299" s="10"/>
      <c r="Y299" s="10"/>
      <c r="Z299" s="10"/>
      <c r="AA299" s="10"/>
      <c r="AB299" s="10"/>
      <c r="AC299" s="10"/>
      <c r="AD299" s="10"/>
      <c r="AE299" s="10"/>
      <c r="AF299" s="10"/>
    </row>
    <row r="300" spans="1:32" x14ac:dyDescent="0.3">
      <c r="A300" s="8" t="s">
        <v>621</v>
      </c>
      <c r="B300" s="8" t="s">
        <v>622</v>
      </c>
      <c r="C300" s="8" t="s">
        <v>57</v>
      </c>
      <c r="D300" s="8" t="s">
        <v>62</v>
      </c>
      <c r="E300" s="9">
        <v>45340</v>
      </c>
      <c r="F300" s="8" t="s">
        <v>14</v>
      </c>
      <c r="G300" s="8">
        <v>7884</v>
      </c>
      <c r="H300" s="8">
        <v>6454</v>
      </c>
      <c r="I300" s="8">
        <v>2.1</v>
      </c>
      <c r="J300" s="8">
        <v>40</v>
      </c>
      <c r="L300" s="10">
        <f t="shared" ca="1" si="16"/>
        <v>508</v>
      </c>
      <c r="M300" s="10" t="str" cm="1">
        <f t="array" ref="M300">_xlfn.IFS(I300&gt;=3.5,"Excellent",I300&gt;=3,"Good",I300&gt;=2,"Average",I300&lt;2,"Poor")</f>
        <v>Average</v>
      </c>
      <c r="N300" s="10" t="str">
        <f>VLOOKUP(D300,Table2[],2,FALSE)</f>
        <v>Dr. Sinha</v>
      </c>
      <c r="O300" s="10" t="str">
        <f t="shared" si="17"/>
        <v>True</v>
      </c>
      <c r="P300" s="10"/>
      <c r="Q300" s="10">
        <f t="shared" si="18"/>
        <v>2024</v>
      </c>
      <c r="R300" s="10"/>
      <c r="S300" s="10"/>
      <c r="T300" s="10"/>
      <c r="U300" s="10"/>
      <c r="V300" s="10"/>
      <c r="W300" s="10" t="str">
        <f t="shared" ca="1" si="19"/>
        <v/>
      </c>
      <c r="X300" s="10"/>
      <c r="Y300" s="10"/>
      <c r="Z300" s="10"/>
      <c r="AA300" s="10"/>
      <c r="AB300" s="10"/>
      <c r="AC300" s="10"/>
      <c r="AD300" s="10"/>
      <c r="AE300" s="10"/>
      <c r="AF300" s="10"/>
    </row>
    <row r="301" spans="1:32" x14ac:dyDescent="0.3">
      <c r="A301" s="8" t="s">
        <v>623</v>
      </c>
      <c r="B301" s="8" t="s">
        <v>624</v>
      </c>
      <c r="C301" s="8" t="s">
        <v>22</v>
      </c>
      <c r="D301" s="8" t="s">
        <v>31</v>
      </c>
      <c r="E301" s="9">
        <v>45011</v>
      </c>
      <c r="F301" s="8" t="s">
        <v>19</v>
      </c>
      <c r="G301" s="8">
        <v>3515</v>
      </c>
      <c r="H301" s="8">
        <v>4798</v>
      </c>
      <c r="I301" s="8">
        <v>2.41</v>
      </c>
      <c r="J301" s="8">
        <v>115</v>
      </c>
      <c r="L301" s="10" t="str">
        <f t="shared" ca="1" si="16"/>
        <v> </v>
      </c>
      <c r="M301" s="10" t="str" cm="1">
        <f t="array" ref="M301">_xlfn.IFS(I301&gt;=3.5,"Excellent",I301&gt;=3,"Good",I301&gt;=2,"Average",I301&lt;2,"Poor")</f>
        <v>Average</v>
      </c>
      <c r="N301" s="10" t="str">
        <f>VLOOKUP(D301,Table2[],2,FALSE)</f>
        <v>Dr. Sharma</v>
      </c>
      <c r="O301" s="10" t="str">
        <f t="shared" si="17"/>
        <v>True</v>
      </c>
      <c r="P301" s="10"/>
      <c r="Q301" s="10">
        <f t="shared" si="18"/>
        <v>2023</v>
      </c>
      <c r="R301" s="10"/>
      <c r="S301" s="10"/>
      <c r="T301" s="10"/>
      <c r="U301" s="10"/>
      <c r="V301" s="10"/>
      <c r="W301" s="10">
        <f t="shared" ca="1" si="19"/>
        <v>837</v>
      </c>
      <c r="X301" s="10"/>
      <c r="Y301" s="10"/>
      <c r="Z301" s="10"/>
      <c r="AA301" s="10"/>
      <c r="AB301" s="10"/>
      <c r="AC301" s="10"/>
      <c r="AD301" s="10"/>
      <c r="AE301" s="10"/>
      <c r="AF301" s="10"/>
    </row>
    <row r="302" spans="1:32" x14ac:dyDescent="0.3">
      <c r="A302" s="8" t="s">
        <v>625</v>
      </c>
      <c r="B302" s="8" t="s">
        <v>626</v>
      </c>
      <c r="C302" s="8" t="s">
        <v>57</v>
      </c>
      <c r="D302" s="8" t="s">
        <v>62</v>
      </c>
      <c r="E302" s="9">
        <v>44772</v>
      </c>
      <c r="F302" s="8" t="s">
        <v>19</v>
      </c>
      <c r="G302" s="8">
        <v>11803</v>
      </c>
      <c r="H302" s="8">
        <v>6022</v>
      </c>
      <c r="I302" s="8">
        <v>2.94</v>
      </c>
      <c r="J302" s="8">
        <v>116</v>
      </c>
      <c r="L302" s="10" t="str">
        <f t="shared" ca="1" si="16"/>
        <v> </v>
      </c>
      <c r="M302" s="10" t="str" cm="1">
        <f t="array" ref="M302">_xlfn.IFS(I302&gt;=3.5,"Excellent",I302&gt;=3,"Good",I302&gt;=2,"Average",I302&lt;2,"Poor")</f>
        <v>Average</v>
      </c>
      <c r="N302" s="10" t="str">
        <f>VLOOKUP(D302,Table2[],2,FALSE)</f>
        <v>Dr. Sinha</v>
      </c>
      <c r="O302" s="10" t="str">
        <f t="shared" si="17"/>
        <v>True</v>
      </c>
      <c r="P302" s="10"/>
      <c r="Q302" s="10">
        <f t="shared" si="18"/>
        <v>2022</v>
      </c>
      <c r="R302" s="10"/>
      <c r="S302" s="10"/>
      <c r="T302" s="10"/>
      <c r="U302" s="10"/>
      <c r="V302" s="10"/>
      <c r="W302" s="10">
        <f t="shared" ca="1" si="19"/>
        <v>1076</v>
      </c>
      <c r="X302" s="10"/>
      <c r="Y302" s="10"/>
      <c r="Z302" s="10"/>
      <c r="AA302" s="10"/>
      <c r="AB302" s="10"/>
      <c r="AC302" s="10"/>
      <c r="AD302" s="10"/>
      <c r="AE302" s="10"/>
      <c r="AF302" s="10"/>
    </row>
    <row r="303" spans="1:32" x14ac:dyDescent="0.3">
      <c r="A303" s="8" t="s">
        <v>627</v>
      </c>
      <c r="B303" s="8" t="s">
        <v>628</v>
      </c>
      <c r="C303" s="8" t="s">
        <v>22</v>
      </c>
      <c r="D303" s="8" t="s">
        <v>13</v>
      </c>
      <c r="E303" s="9">
        <v>44691</v>
      </c>
      <c r="F303" s="8" t="s">
        <v>14</v>
      </c>
      <c r="G303" s="8">
        <v>5515</v>
      </c>
      <c r="H303" s="8">
        <v>5467</v>
      </c>
      <c r="I303" s="8">
        <v>3.85</v>
      </c>
      <c r="J303" s="8">
        <v>65</v>
      </c>
      <c r="L303" s="10">
        <f t="shared" ca="1" si="16"/>
        <v>1157</v>
      </c>
      <c r="M303" s="10" t="str" cm="1">
        <f t="array" ref="M303">_xlfn.IFS(I303&gt;=3.5,"Excellent",I303&gt;=3,"Good",I303&gt;=2,"Average",I303&lt;2,"Poor")</f>
        <v>Excellent</v>
      </c>
      <c r="N303" s="10" t="str">
        <f>VLOOKUP(D303,Table2[],2,FALSE)</f>
        <v xml:space="preserve"> Dr. Mehta</v>
      </c>
      <c r="O303" s="10" t="str">
        <f t="shared" si="17"/>
        <v>True</v>
      </c>
      <c r="P303" s="10"/>
      <c r="Q303" s="10">
        <f t="shared" si="18"/>
        <v>2022</v>
      </c>
      <c r="R303" s="10"/>
      <c r="S303" s="10"/>
      <c r="T303" s="10"/>
      <c r="U303" s="10"/>
      <c r="V303" s="10"/>
      <c r="W303" s="10" t="str">
        <f t="shared" ca="1" si="19"/>
        <v/>
      </c>
      <c r="X303" s="10"/>
      <c r="Y303" s="10"/>
      <c r="Z303" s="10"/>
      <c r="AA303" s="10"/>
      <c r="AB303" s="10"/>
      <c r="AC303" s="10"/>
      <c r="AD303" s="10"/>
      <c r="AE303" s="10"/>
      <c r="AF303" s="10"/>
    </row>
    <row r="304" spans="1:32" x14ac:dyDescent="0.3">
      <c r="A304" s="8" t="s">
        <v>629</v>
      </c>
      <c r="B304" s="8" t="s">
        <v>630</v>
      </c>
      <c r="C304" s="8" t="s">
        <v>25</v>
      </c>
      <c r="D304" s="8" t="s">
        <v>62</v>
      </c>
      <c r="E304" s="9">
        <v>44812</v>
      </c>
      <c r="F304" s="8" t="s">
        <v>14</v>
      </c>
      <c r="G304" s="8">
        <v>12810</v>
      </c>
      <c r="H304" s="8">
        <v>9194</v>
      </c>
      <c r="I304" s="8">
        <v>3.95</v>
      </c>
      <c r="J304" s="8">
        <v>58</v>
      </c>
      <c r="L304" s="10">
        <f t="shared" ca="1" si="16"/>
        <v>1036</v>
      </c>
      <c r="M304" s="10" t="str" cm="1">
        <f t="array" ref="M304">_xlfn.IFS(I304&gt;=3.5,"Excellent",I304&gt;=3,"Good",I304&gt;=2,"Average",I304&lt;2,"Poor")</f>
        <v>Excellent</v>
      </c>
      <c r="N304" s="10" t="str">
        <f>VLOOKUP(D304,Table2[],2,FALSE)</f>
        <v>Dr. Sinha</v>
      </c>
      <c r="O304" s="10" t="str">
        <f t="shared" si="17"/>
        <v>True</v>
      </c>
      <c r="P304" s="10"/>
      <c r="Q304" s="10">
        <f t="shared" si="18"/>
        <v>2022</v>
      </c>
      <c r="R304" s="10"/>
      <c r="S304" s="10"/>
      <c r="T304" s="10"/>
      <c r="U304" s="10"/>
      <c r="V304" s="10"/>
      <c r="W304" s="10" t="str">
        <f t="shared" ca="1" si="19"/>
        <v/>
      </c>
      <c r="X304" s="10"/>
      <c r="Y304" s="10"/>
      <c r="Z304" s="10"/>
      <c r="AA304" s="10"/>
      <c r="AB304" s="10"/>
      <c r="AC304" s="10"/>
      <c r="AD304" s="10"/>
      <c r="AE304" s="10"/>
      <c r="AF304" s="10"/>
    </row>
    <row r="305" spans="1:32" x14ac:dyDescent="0.3">
      <c r="A305" s="8" t="s">
        <v>631</v>
      </c>
      <c r="B305" s="8" t="s">
        <v>632</v>
      </c>
      <c r="C305" s="8" t="s">
        <v>25</v>
      </c>
      <c r="D305" s="8" t="s">
        <v>31</v>
      </c>
      <c r="E305" s="9">
        <v>44839</v>
      </c>
      <c r="F305" s="8" t="s">
        <v>14</v>
      </c>
      <c r="G305" s="8">
        <v>4155</v>
      </c>
      <c r="H305" s="8">
        <v>4450</v>
      </c>
      <c r="I305" s="8">
        <v>3.64</v>
      </c>
      <c r="J305" s="8">
        <v>25</v>
      </c>
      <c r="L305" s="10">
        <f t="shared" ca="1" si="16"/>
        <v>1009</v>
      </c>
      <c r="M305" s="10" t="str" cm="1">
        <f t="array" ref="M305">_xlfn.IFS(I305&gt;=3.5,"Excellent",I305&gt;=3,"Good",I305&gt;=2,"Average",I305&lt;2,"Poor")</f>
        <v>Excellent</v>
      </c>
      <c r="N305" s="10" t="str">
        <f>VLOOKUP(D305,Table2[],2,FALSE)</f>
        <v>Dr. Sharma</v>
      </c>
      <c r="O305" s="10" t="str">
        <f t="shared" si="17"/>
        <v>True</v>
      </c>
      <c r="P305" s="10"/>
      <c r="Q305" s="10">
        <f t="shared" si="18"/>
        <v>2022</v>
      </c>
      <c r="R305" s="10"/>
      <c r="S305" s="10"/>
      <c r="T305" s="10"/>
      <c r="U305" s="10"/>
      <c r="V305" s="10"/>
      <c r="W305" s="10" t="str">
        <f t="shared" ca="1" si="19"/>
        <v/>
      </c>
      <c r="X305" s="10"/>
      <c r="Y305" s="10"/>
      <c r="Z305" s="10"/>
      <c r="AA305" s="10"/>
      <c r="AB305" s="10"/>
      <c r="AC305" s="10"/>
      <c r="AD305" s="10"/>
      <c r="AE305" s="10"/>
      <c r="AF305" s="10"/>
    </row>
    <row r="306" spans="1:32" x14ac:dyDescent="0.3">
      <c r="A306" s="8" t="s">
        <v>633</v>
      </c>
      <c r="B306" s="8" t="s">
        <v>634</v>
      </c>
      <c r="C306" s="8" t="s">
        <v>17</v>
      </c>
      <c r="D306" s="8" t="s">
        <v>62</v>
      </c>
      <c r="E306" s="9">
        <v>45372</v>
      </c>
      <c r="F306" s="8" t="s">
        <v>14</v>
      </c>
      <c r="G306" s="8">
        <v>7723</v>
      </c>
      <c r="H306" s="8">
        <v>368</v>
      </c>
      <c r="I306" s="8">
        <v>3.09</v>
      </c>
      <c r="J306" s="8">
        <v>23</v>
      </c>
      <c r="L306" s="10">
        <f t="shared" ca="1" si="16"/>
        <v>476</v>
      </c>
      <c r="M306" s="10" t="str" cm="1">
        <f t="array" ref="M306">_xlfn.IFS(I306&gt;=3.5,"Excellent",I306&gt;=3,"Good",I306&gt;=2,"Average",I306&lt;2,"Poor")</f>
        <v>Good</v>
      </c>
      <c r="N306" s="10" t="str">
        <f>VLOOKUP(D306,Table2[],2,FALSE)</f>
        <v>Dr. Sinha</v>
      </c>
      <c r="O306" s="10" t="str">
        <f t="shared" si="17"/>
        <v/>
      </c>
      <c r="P306" s="10"/>
      <c r="Q306" s="10">
        <f t="shared" si="18"/>
        <v>2024</v>
      </c>
      <c r="R306" s="10"/>
      <c r="S306" s="10"/>
      <c r="T306" s="10"/>
      <c r="U306" s="10"/>
      <c r="V306" s="10"/>
      <c r="W306" s="10" t="str">
        <f t="shared" ca="1" si="19"/>
        <v/>
      </c>
      <c r="X306" s="10"/>
      <c r="Y306" s="10"/>
      <c r="Z306" s="10"/>
      <c r="AA306" s="10"/>
      <c r="AB306" s="10"/>
      <c r="AC306" s="10"/>
      <c r="AD306" s="10"/>
      <c r="AE306" s="10"/>
      <c r="AF306" s="10"/>
    </row>
    <row r="307" spans="1:32" x14ac:dyDescent="0.3">
      <c r="A307" s="8" t="s">
        <v>635</v>
      </c>
      <c r="B307" s="8" t="s">
        <v>636</v>
      </c>
      <c r="C307" s="8" t="s">
        <v>36</v>
      </c>
      <c r="D307" s="8" t="s">
        <v>18</v>
      </c>
      <c r="E307" s="9">
        <v>44883</v>
      </c>
      <c r="F307" s="8" t="s">
        <v>19</v>
      </c>
      <c r="G307" s="8">
        <v>6777</v>
      </c>
      <c r="H307" s="8">
        <v>7534</v>
      </c>
      <c r="I307" s="8">
        <v>2.29</v>
      </c>
      <c r="J307" s="8">
        <v>47</v>
      </c>
      <c r="L307" s="10" t="str">
        <f t="shared" ca="1" si="16"/>
        <v> </v>
      </c>
      <c r="M307" s="10" t="str" cm="1">
        <f t="array" ref="M307">_xlfn.IFS(I307&gt;=3.5,"Excellent",I307&gt;=3,"Good",I307&gt;=2,"Average",I307&lt;2,"Poor")</f>
        <v>Average</v>
      </c>
      <c r="N307" s="10" t="str">
        <f>VLOOKUP(D307,Table2[],2,FALSE)</f>
        <v>Dr. Roy</v>
      </c>
      <c r="O307" s="10" t="str">
        <f t="shared" si="17"/>
        <v>True</v>
      </c>
      <c r="P307" s="10"/>
      <c r="Q307" s="10">
        <f t="shared" si="18"/>
        <v>2022</v>
      </c>
      <c r="R307" s="10"/>
      <c r="S307" s="10"/>
      <c r="T307" s="10"/>
      <c r="U307" s="10"/>
      <c r="V307" s="10"/>
      <c r="W307" s="10">
        <f t="shared" ca="1" si="19"/>
        <v>965</v>
      </c>
      <c r="X307" s="10"/>
      <c r="Y307" s="10"/>
      <c r="Z307" s="10"/>
      <c r="AA307" s="10"/>
      <c r="AB307" s="10"/>
      <c r="AC307" s="10"/>
      <c r="AD307" s="10"/>
      <c r="AE307" s="10"/>
      <c r="AF307" s="10"/>
    </row>
    <row r="308" spans="1:32" x14ac:dyDescent="0.3">
      <c r="A308" s="8" t="s">
        <v>637</v>
      </c>
      <c r="B308" s="8" t="s">
        <v>638</v>
      </c>
      <c r="C308" s="8" t="s">
        <v>12</v>
      </c>
      <c r="D308" s="8" t="s">
        <v>13</v>
      </c>
      <c r="E308" s="9">
        <v>44584</v>
      </c>
      <c r="F308" s="8" t="s">
        <v>19</v>
      </c>
      <c r="G308" s="8">
        <v>8267</v>
      </c>
      <c r="H308" s="8">
        <v>1717</v>
      </c>
      <c r="I308" s="8">
        <v>3.92</v>
      </c>
      <c r="J308" s="8">
        <v>56</v>
      </c>
      <c r="L308" s="10" t="str">
        <f t="shared" ca="1" si="16"/>
        <v> </v>
      </c>
      <c r="M308" s="10" t="str" cm="1">
        <f t="array" ref="M308">_xlfn.IFS(I308&gt;=3.5,"Excellent",I308&gt;=3,"Good",I308&gt;=2,"Average",I308&lt;2,"Poor")</f>
        <v>Excellent</v>
      </c>
      <c r="N308" s="10" t="str">
        <f>VLOOKUP(D308,Table2[],2,FALSE)</f>
        <v xml:space="preserve"> Dr. Mehta</v>
      </c>
      <c r="O308" s="10" t="str">
        <f t="shared" si="17"/>
        <v/>
      </c>
      <c r="P308" s="10"/>
      <c r="Q308" s="10">
        <f t="shared" si="18"/>
        <v>2022</v>
      </c>
      <c r="R308" s="10"/>
      <c r="S308" s="10"/>
      <c r="T308" s="10"/>
      <c r="U308" s="10"/>
      <c r="V308" s="10"/>
      <c r="W308" s="10">
        <f t="shared" ca="1" si="19"/>
        <v>1264</v>
      </c>
      <c r="X308" s="10"/>
      <c r="Y308" s="10"/>
      <c r="Z308" s="10"/>
      <c r="AA308" s="10"/>
      <c r="AB308" s="10"/>
      <c r="AC308" s="10"/>
      <c r="AD308" s="10"/>
      <c r="AE308" s="10"/>
      <c r="AF308" s="10"/>
    </row>
    <row r="309" spans="1:32" x14ac:dyDescent="0.3">
      <c r="A309" s="8" t="s">
        <v>639</v>
      </c>
      <c r="B309" s="8" t="s">
        <v>640</v>
      </c>
      <c r="C309" s="8" t="s">
        <v>12</v>
      </c>
      <c r="D309" s="8" t="s">
        <v>62</v>
      </c>
      <c r="E309" s="9">
        <v>44940</v>
      </c>
      <c r="F309" s="8" t="s">
        <v>14</v>
      </c>
      <c r="G309" s="8">
        <v>9602</v>
      </c>
      <c r="H309" s="8">
        <v>3213</v>
      </c>
      <c r="I309" s="8">
        <v>3.51</v>
      </c>
      <c r="J309" s="8">
        <v>103</v>
      </c>
      <c r="L309" s="10">
        <f t="shared" ca="1" si="16"/>
        <v>908</v>
      </c>
      <c r="M309" s="10" t="str" cm="1">
        <f t="array" ref="M309">_xlfn.IFS(I309&gt;=3.5,"Excellent",I309&gt;=3,"Good",I309&gt;=2,"Average",I309&lt;2,"Poor")</f>
        <v>Excellent</v>
      </c>
      <c r="N309" s="10" t="str">
        <f>VLOOKUP(D309,Table2[],2,FALSE)</f>
        <v>Dr. Sinha</v>
      </c>
      <c r="O309" s="10" t="str">
        <f t="shared" si="17"/>
        <v/>
      </c>
      <c r="P309" s="10"/>
      <c r="Q309" s="10">
        <f t="shared" si="18"/>
        <v>2023</v>
      </c>
      <c r="R309" s="10"/>
      <c r="S309" s="10"/>
      <c r="T309" s="10"/>
      <c r="U309" s="10"/>
      <c r="V309" s="10"/>
      <c r="W309" s="10" t="str">
        <f t="shared" ca="1" si="19"/>
        <v/>
      </c>
      <c r="X309" s="10"/>
      <c r="Y309" s="10"/>
      <c r="Z309" s="10"/>
      <c r="AA309" s="10"/>
      <c r="AB309" s="10"/>
      <c r="AC309" s="10"/>
      <c r="AD309" s="10"/>
      <c r="AE309" s="10"/>
      <c r="AF309" s="10"/>
    </row>
    <row r="310" spans="1:32" x14ac:dyDescent="0.3">
      <c r="A310" s="8" t="s">
        <v>641</v>
      </c>
      <c r="B310" s="8" t="s">
        <v>642</v>
      </c>
      <c r="C310" s="8" t="s">
        <v>22</v>
      </c>
      <c r="D310" s="8" t="s">
        <v>31</v>
      </c>
      <c r="E310" s="9">
        <v>45017</v>
      </c>
      <c r="F310" s="8" t="s">
        <v>14</v>
      </c>
      <c r="G310" s="8">
        <v>7771</v>
      </c>
      <c r="H310" s="8">
        <v>7737</v>
      </c>
      <c r="I310" s="8">
        <v>3.5</v>
      </c>
      <c r="J310" s="8">
        <v>44</v>
      </c>
      <c r="L310" s="10">
        <f t="shared" ca="1" si="16"/>
        <v>831</v>
      </c>
      <c r="M310" s="10" t="str" cm="1">
        <f t="array" ref="M310">_xlfn.IFS(I310&gt;=3.5,"Excellent",I310&gt;=3,"Good",I310&gt;=2,"Average",I310&lt;2,"Poor")</f>
        <v>Excellent</v>
      </c>
      <c r="N310" s="10" t="str">
        <f>VLOOKUP(D310,Table2[],2,FALSE)</f>
        <v>Dr. Sharma</v>
      </c>
      <c r="O310" s="10" t="str">
        <f t="shared" si="17"/>
        <v>True</v>
      </c>
      <c r="P310" s="10"/>
      <c r="Q310" s="10">
        <f t="shared" si="18"/>
        <v>2023</v>
      </c>
      <c r="R310" s="10"/>
      <c r="S310" s="10"/>
      <c r="T310" s="10"/>
      <c r="U310" s="10"/>
      <c r="V310" s="10"/>
      <c r="W310" s="10" t="str">
        <f t="shared" ca="1" si="19"/>
        <v/>
      </c>
      <c r="X310" s="10"/>
      <c r="Y310" s="10"/>
      <c r="Z310" s="10"/>
      <c r="AA310" s="10"/>
      <c r="AB310" s="10"/>
      <c r="AC310" s="10"/>
      <c r="AD310" s="10"/>
      <c r="AE310" s="10"/>
      <c r="AF310" s="10"/>
    </row>
    <row r="311" spans="1:32" x14ac:dyDescent="0.3">
      <c r="A311" s="8" t="s">
        <v>643</v>
      </c>
      <c r="B311" s="8" t="s">
        <v>644</v>
      </c>
      <c r="C311" s="8" t="s">
        <v>54</v>
      </c>
      <c r="D311" s="8" t="s">
        <v>62</v>
      </c>
      <c r="E311" s="9">
        <v>44728</v>
      </c>
      <c r="F311" s="8" t="s">
        <v>14</v>
      </c>
      <c r="G311" s="8">
        <v>6051</v>
      </c>
      <c r="H311" s="8">
        <v>2238</v>
      </c>
      <c r="I311" s="8">
        <v>2.88</v>
      </c>
      <c r="J311" s="8">
        <v>73</v>
      </c>
      <c r="L311" s="10">
        <f t="shared" ca="1" si="16"/>
        <v>1120</v>
      </c>
      <c r="M311" s="10" t="str" cm="1">
        <f t="array" ref="M311">_xlfn.IFS(I311&gt;=3.5,"Excellent",I311&gt;=3,"Good",I311&gt;=2,"Average",I311&lt;2,"Poor")</f>
        <v>Average</v>
      </c>
      <c r="N311" s="10" t="str">
        <f>VLOOKUP(D311,Table2[],2,FALSE)</f>
        <v>Dr. Sinha</v>
      </c>
      <c r="O311" s="10" t="str">
        <f t="shared" si="17"/>
        <v/>
      </c>
      <c r="P311" s="10"/>
      <c r="Q311" s="10">
        <f t="shared" si="18"/>
        <v>2022</v>
      </c>
      <c r="R311" s="10"/>
      <c r="S311" s="10"/>
      <c r="T311" s="10"/>
      <c r="U311" s="10"/>
      <c r="V311" s="10"/>
      <c r="W311" s="10" t="str">
        <f t="shared" ca="1" si="19"/>
        <v/>
      </c>
      <c r="X311" s="10"/>
      <c r="Y311" s="10"/>
      <c r="Z311" s="10"/>
      <c r="AA311" s="10"/>
      <c r="AB311" s="10"/>
      <c r="AC311" s="10"/>
      <c r="AD311" s="10"/>
      <c r="AE311" s="10"/>
      <c r="AF311" s="10"/>
    </row>
    <row r="312" spans="1:32" x14ac:dyDescent="0.3">
      <c r="A312" s="8" t="s">
        <v>645</v>
      </c>
      <c r="B312" s="8" t="s">
        <v>646</v>
      </c>
      <c r="C312" s="8" t="s">
        <v>22</v>
      </c>
      <c r="D312" s="8" t="s">
        <v>31</v>
      </c>
      <c r="E312" s="9">
        <v>45068</v>
      </c>
      <c r="F312" s="8" t="s">
        <v>19</v>
      </c>
      <c r="G312" s="8">
        <v>10432</v>
      </c>
      <c r="H312" s="8">
        <v>3942</v>
      </c>
      <c r="I312" s="8">
        <v>3.19</v>
      </c>
      <c r="J312" s="8">
        <v>34</v>
      </c>
      <c r="L312" s="10" t="str">
        <f t="shared" ca="1" si="16"/>
        <v> </v>
      </c>
      <c r="M312" s="10" t="str" cm="1">
        <f t="array" ref="M312">_xlfn.IFS(I312&gt;=3.5,"Excellent",I312&gt;=3,"Good",I312&gt;=2,"Average",I312&lt;2,"Poor")</f>
        <v>Good</v>
      </c>
      <c r="N312" s="10" t="str">
        <f>VLOOKUP(D312,Table2[],2,FALSE)</f>
        <v>Dr. Sharma</v>
      </c>
      <c r="O312" s="10" t="str">
        <f t="shared" si="17"/>
        <v/>
      </c>
      <c r="P312" s="10"/>
      <c r="Q312" s="10">
        <f t="shared" si="18"/>
        <v>2023</v>
      </c>
      <c r="R312" s="10"/>
      <c r="S312" s="10"/>
      <c r="T312" s="10"/>
      <c r="U312" s="10"/>
      <c r="V312" s="10"/>
      <c r="W312" s="10">
        <f t="shared" ca="1" si="19"/>
        <v>780</v>
      </c>
      <c r="X312" s="10"/>
      <c r="Y312" s="10"/>
      <c r="Z312" s="10"/>
      <c r="AA312" s="10"/>
      <c r="AB312" s="10"/>
      <c r="AC312" s="10"/>
      <c r="AD312" s="10"/>
      <c r="AE312" s="10"/>
      <c r="AF312" s="10"/>
    </row>
    <row r="313" spans="1:32" x14ac:dyDescent="0.3">
      <c r="A313" s="8" t="s">
        <v>647</v>
      </c>
      <c r="B313" s="8" t="s">
        <v>648</v>
      </c>
      <c r="C313" s="8" t="s">
        <v>57</v>
      </c>
      <c r="D313" s="8" t="s">
        <v>18</v>
      </c>
      <c r="E313" s="9">
        <v>44656</v>
      </c>
      <c r="F313" s="8" t="s">
        <v>19</v>
      </c>
      <c r="G313" s="8">
        <v>13615</v>
      </c>
      <c r="H313" s="8">
        <v>6143</v>
      </c>
      <c r="I313" s="8">
        <v>2.2999999999999998</v>
      </c>
      <c r="J313" s="8">
        <v>26</v>
      </c>
      <c r="L313" s="10" t="str">
        <f t="shared" ca="1" si="16"/>
        <v> </v>
      </c>
      <c r="M313" s="10" t="str" cm="1">
        <f t="array" ref="M313">_xlfn.IFS(I313&gt;=3.5,"Excellent",I313&gt;=3,"Good",I313&gt;=2,"Average",I313&lt;2,"Poor")</f>
        <v>Average</v>
      </c>
      <c r="N313" s="10" t="str">
        <f>VLOOKUP(D313,Table2[],2,FALSE)</f>
        <v>Dr. Roy</v>
      </c>
      <c r="O313" s="10" t="str">
        <f t="shared" si="17"/>
        <v/>
      </c>
      <c r="P313" s="10"/>
      <c r="Q313" s="10">
        <f t="shared" si="18"/>
        <v>2022</v>
      </c>
      <c r="R313" s="10"/>
      <c r="S313" s="10"/>
      <c r="T313" s="10"/>
      <c r="U313" s="10"/>
      <c r="V313" s="10"/>
      <c r="W313" s="10">
        <f t="shared" ca="1" si="19"/>
        <v>1192</v>
      </c>
      <c r="X313" s="10"/>
      <c r="Y313" s="10"/>
      <c r="Z313" s="10"/>
      <c r="AA313" s="10"/>
      <c r="AB313" s="10"/>
      <c r="AC313" s="10"/>
      <c r="AD313" s="10"/>
      <c r="AE313" s="10"/>
      <c r="AF313" s="10"/>
    </row>
    <row r="314" spans="1:32" x14ac:dyDescent="0.3">
      <c r="A314" s="8" t="s">
        <v>649</v>
      </c>
      <c r="B314" s="8" t="s">
        <v>650</v>
      </c>
      <c r="C314" s="8" t="s">
        <v>28</v>
      </c>
      <c r="D314" s="8" t="s">
        <v>18</v>
      </c>
      <c r="E314" s="9">
        <v>44579</v>
      </c>
      <c r="F314" s="8" t="s">
        <v>14</v>
      </c>
      <c r="G314" s="8">
        <v>11152</v>
      </c>
      <c r="H314" s="8">
        <v>4980</v>
      </c>
      <c r="I314" s="8">
        <v>2.37</v>
      </c>
      <c r="J314" s="8">
        <v>27</v>
      </c>
      <c r="L314" s="10">
        <f t="shared" ca="1" si="16"/>
        <v>1269</v>
      </c>
      <c r="M314" s="10" t="str" cm="1">
        <f t="array" ref="M314">_xlfn.IFS(I314&gt;=3.5,"Excellent",I314&gt;=3,"Good",I314&gt;=2,"Average",I314&lt;2,"Poor")</f>
        <v>Average</v>
      </c>
      <c r="N314" s="10" t="str">
        <f>VLOOKUP(D314,Table2[],2,FALSE)</f>
        <v>Dr. Roy</v>
      </c>
      <c r="O314" s="10" t="str">
        <f t="shared" si="17"/>
        <v/>
      </c>
      <c r="P314" s="10"/>
      <c r="Q314" s="10">
        <f t="shared" si="18"/>
        <v>2022</v>
      </c>
      <c r="R314" s="10"/>
      <c r="S314" s="10"/>
      <c r="T314" s="10"/>
      <c r="U314" s="10"/>
      <c r="V314" s="10"/>
      <c r="W314" s="10" t="str">
        <f t="shared" ca="1" si="19"/>
        <v/>
      </c>
      <c r="X314" s="10"/>
      <c r="Y314" s="10"/>
      <c r="Z314" s="10"/>
      <c r="AA314" s="10"/>
      <c r="AB314" s="10"/>
      <c r="AC314" s="10"/>
      <c r="AD314" s="10"/>
      <c r="AE314" s="10"/>
      <c r="AF314" s="10"/>
    </row>
    <row r="315" spans="1:32" x14ac:dyDescent="0.3">
      <c r="A315" s="8" t="s">
        <v>651</v>
      </c>
      <c r="B315" s="8" t="s">
        <v>652</v>
      </c>
      <c r="C315" s="8" t="s">
        <v>54</v>
      </c>
      <c r="D315" s="8" t="s">
        <v>31</v>
      </c>
      <c r="E315" s="9">
        <v>45328</v>
      </c>
      <c r="F315" s="8" t="s">
        <v>14</v>
      </c>
      <c r="G315" s="8">
        <v>6901</v>
      </c>
      <c r="H315" s="8">
        <v>9266</v>
      </c>
      <c r="I315" s="8">
        <v>2.88</v>
      </c>
      <c r="J315" s="8">
        <v>83</v>
      </c>
      <c r="L315" s="10">
        <f t="shared" ca="1" si="16"/>
        <v>520</v>
      </c>
      <c r="M315" s="10" t="str" cm="1">
        <f t="array" ref="M315">_xlfn.IFS(I315&gt;=3.5,"Excellent",I315&gt;=3,"Good",I315&gt;=2,"Average",I315&lt;2,"Poor")</f>
        <v>Average</v>
      </c>
      <c r="N315" s="10" t="str">
        <f>VLOOKUP(D315,Table2[],2,FALSE)</f>
        <v>Dr. Sharma</v>
      </c>
      <c r="O315" s="10" t="str">
        <f t="shared" si="17"/>
        <v>True</v>
      </c>
      <c r="P315" s="10"/>
      <c r="Q315" s="10">
        <f t="shared" si="18"/>
        <v>2024</v>
      </c>
      <c r="R315" s="10"/>
      <c r="S315" s="10"/>
      <c r="T315" s="10"/>
      <c r="U315" s="10"/>
      <c r="V315" s="10"/>
      <c r="W315" s="10" t="str">
        <f t="shared" ca="1" si="19"/>
        <v/>
      </c>
      <c r="X315" s="10"/>
      <c r="Y315" s="10"/>
      <c r="Z315" s="10"/>
      <c r="AA315" s="10"/>
      <c r="AB315" s="10"/>
      <c r="AC315" s="10"/>
      <c r="AD315" s="10"/>
      <c r="AE315" s="10"/>
      <c r="AF315" s="10"/>
    </row>
    <row r="316" spans="1:32" x14ac:dyDescent="0.3">
      <c r="A316" s="8" t="s">
        <v>653</v>
      </c>
      <c r="B316" s="8" t="s">
        <v>654</v>
      </c>
      <c r="C316" s="8" t="s">
        <v>12</v>
      </c>
      <c r="D316" s="8" t="s">
        <v>13</v>
      </c>
      <c r="E316" s="9">
        <v>44730</v>
      </c>
      <c r="F316" s="8" t="s">
        <v>14</v>
      </c>
      <c r="G316" s="8">
        <v>8130</v>
      </c>
      <c r="H316" s="8">
        <v>906</v>
      </c>
      <c r="I316" s="8">
        <v>3.34</v>
      </c>
      <c r="J316" s="8">
        <v>13</v>
      </c>
      <c r="L316" s="10">
        <f t="shared" ca="1" si="16"/>
        <v>1118</v>
      </c>
      <c r="M316" s="10" t="str" cm="1">
        <f t="array" ref="M316">_xlfn.IFS(I316&gt;=3.5,"Excellent",I316&gt;=3,"Good",I316&gt;=2,"Average",I316&lt;2,"Poor")</f>
        <v>Good</v>
      </c>
      <c r="N316" s="10" t="str">
        <f>VLOOKUP(D316,Table2[],2,FALSE)</f>
        <v xml:space="preserve"> Dr. Mehta</v>
      </c>
      <c r="O316" s="10" t="str">
        <f t="shared" si="17"/>
        <v/>
      </c>
      <c r="P316" s="10"/>
      <c r="Q316" s="10">
        <f t="shared" si="18"/>
        <v>2022</v>
      </c>
      <c r="R316" s="10"/>
      <c r="S316" s="10"/>
      <c r="T316" s="10"/>
      <c r="U316" s="10"/>
      <c r="V316" s="10"/>
      <c r="W316" s="10" t="str">
        <f t="shared" ca="1" si="19"/>
        <v/>
      </c>
      <c r="X316" s="10"/>
      <c r="Y316" s="10"/>
      <c r="Z316" s="10"/>
      <c r="AA316" s="10"/>
      <c r="AB316" s="10"/>
      <c r="AC316" s="10"/>
      <c r="AD316" s="10"/>
      <c r="AE316" s="10"/>
      <c r="AF316" s="10"/>
    </row>
    <row r="317" spans="1:32" x14ac:dyDescent="0.3">
      <c r="A317" s="8" t="s">
        <v>655</v>
      </c>
      <c r="B317" s="8" t="s">
        <v>656</v>
      </c>
      <c r="C317" s="8" t="s">
        <v>22</v>
      </c>
      <c r="D317" s="8" t="s">
        <v>13</v>
      </c>
      <c r="E317" s="9">
        <v>44934</v>
      </c>
      <c r="F317" s="8" t="s">
        <v>19</v>
      </c>
      <c r="G317" s="8">
        <v>3221</v>
      </c>
      <c r="H317" s="8">
        <v>8857</v>
      </c>
      <c r="I317" s="8">
        <v>3.67</v>
      </c>
      <c r="J317" s="8">
        <v>48</v>
      </c>
      <c r="L317" s="10" t="str">
        <f t="shared" ca="1" si="16"/>
        <v> </v>
      </c>
      <c r="M317" s="10" t="str" cm="1">
        <f t="array" ref="M317">_xlfn.IFS(I317&gt;=3.5,"Excellent",I317&gt;=3,"Good",I317&gt;=2,"Average",I317&lt;2,"Poor")</f>
        <v>Excellent</v>
      </c>
      <c r="N317" s="10" t="str">
        <f>VLOOKUP(D317,Table2[],2,FALSE)</f>
        <v xml:space="preserve"> Dr. Mehta</v>
      </c>
      <c r="O317" s="10" t="str">
        <f t="shared" si="17"/>
        <v>True</v>
      </c>
      <c r="P317" s="10"/>
      <c r="Q317" s="10">
        <f t="shared" si="18"/>
        <v>2023</v>
      </c>
      <c r="R317" s="10"/>
      <c r="S317" s="10"/>
      <c r="T317" s="10"/>
      <c r="U317" s="10"/>
      <c r="V317" s="10"/>
      <c r="W317" s="10">
        <f t="shared" ca="1" si="19"/>
        <v>914</v>
      </c>
      <c r="X317" s="10"/>
      <c r="Y317" s="10"/>
      <c r="Z317" s="10"/>
      <c r="AA317" s="10"/>
      <c r="AB317" s="10"/>
      <c r="AC317" s="10"/>
      <c r="AD317" s="10"/>
      <c r="AE317" s="10"/>
      <c r="AF317" s="10"/>
    </row>
    <row r="318" spans="1:32" x14ac:dyDescent="0.3">
      <c r="A318" s="8" t="s">
        <v>657</v>
      </c>
      <c r="B318" s="8" t="s">
        <v>658</v>
      </c>
      <c r="C318" s="8" t="s">
        <v>17</v>
      </c>
      <c r="D318" s="8" t="s">
        <v>62</v>
      </c>
      <c r="E318" s="9">
        <v>44810</v>
      </c>
      <c r="F318" s="8" t="s">
        <v>19</v>
      </c>
      <c r="G318" s="8">
        <v>14917</v>
      </c>
      <c r="H318" s="8">
        <v>1441</v>
      </c>
      <c r="I318" s="8">
        <v>2.77</v>
      </c>
      <c r="J318" s="8">
        <v>23</v>
      </c>
      <c r="L318" s="10" t="str">
        <f t="shared" ca="1" si="16"/>
        <v> </v>
      </c>
      <c r="M318" s="10" t="str" cm="1">
        <f t="array" ref="M318">_xlfn.IFS(I318&gt;=3.5,"Excellent",I318&gt;=3,"Good",I318&gt;=2,"Average",I318&lt;2,"Poor")</f>
        <v>Average</v>
      </c>
      <c r="N318" s="10" t="str">
        <f>VLOOKUP(D318,Table2[],2,FALSE)</f>
        <v>Dr. Sinha</v>
      </c>
      <c r="O318" s="10" t="str">
        <f t="shared" si="17"/>
        <v/>
      </c>
      <c r="P318" s="10"/>
      <c r="Q318" s="10">
        <f t="shared" si="18"/>
        <v>2022</v>
      </c>
      <c r="R318" s="10"/>
      <c r="S318" s="10"/>
      <c r="T318" s="10"/>
      <c r="U318" s="10"/>
      <c r="V318" s="10"/>
      <c r="W318" s="10">
        <f t="shared" ca="1" si="19"/>
        <v>1038</v>
      </c>
      <c r="X318" s="10"/>
      <c r="Y318" s="10"/>
      <c r="Z318" s="10"/>
      <c r="AA318" s="10"/>
      <c r="AB318" s="10"/>
      <c r="AC318" s="10"/>
      <c r="AD318" s="10"/>
      <c r="AE318" s="10"/>
      <c r="AF318" s="10"/>
    </row>
    <row r="319" spans="1:32" x14ac:dyDescent="0.3">
      <c r="A319" s="8" t="s">
        <v>659</v>
      </c>
      <c r="B319" s="8" t="s">
        <v>660</v>
      </c>
      <c r="C319" s="8" t="s">
        <v>36</v>
      </c>
      <c r="D319" s="8" t="s">
        <v>62</v>
      </c>
      <c r="E319" s="9">
        <v>44893</v>
      </c>
      <c r="F319" s="8" t="s">
        <v>14</v>
      </c>
      <c r="G319" s="8">
        <v>12168</v>
      </c>
      <c r="H319" s="8">
        <v>2071</v>
      </c>
      <c r="I319" s="8">
        <v>2.75</v>
      </c>
      <c r="J319" s="8">
        <v>24</v>
      </c>
      <c r="L319" s="10">
        <f t="shared" ca="1" si="16"/>
        <v>955</v>
      </c>
      <c r="M319" s="10" t="str" cm="1">
        <f t="array" ref="M319">_xlfn.IFS(I319&gt;=3.5,"Excellent",I319&gt;=3,"Good",I319&gt;=2,"Average",I319&lt;2,"Poor")</f>
        <v>Average</v>
      </c>
      <c r="N319" s="10" t="str">
        <f>VLOOKUP(D319,Table2[],2,FALSE)</f>
        <v>Dr. Sinha</v>
      </c>
      <c r="O319" s="10" t="str">
        <f t="shared" si="17"/>
        <v/>
      </c>
      <c r="P319" s="10"/>
      <c r="Q319" s="10">
        <f t="shared" si="18"/>
        <v>2022</v>
      </c>
      <c r="R319" s="10"/>
      <c r="S319" s="10"/>
      <c r="T319" s="10"/>
      <c r="U319" s="10"/>
      <c r="V319" s="10"/>
      <c r="W319" s="10" t="str">
        <f t="shared" ca="1" si="19"/>
        <v/>
      </c>
      <c r="X319" s="10"/>
      <c r="Y319" s="10"/>
      <c r="Z319" s="10"/>
      <c r="AA319" s="10"/>
      <c r="AB319" s="10"/>
      <c r="AC319" s="10"/>
      <c r="AD319" s="10"/>
      <c r="AE319" s="10"/>
      <c r="AF319" s="10"/>
    </row>
    <row r="320" spans="1:32" x14ac:dyDescent="0.3">
      <c r="A320" s="8" t="s">
        <v>661</v>
      </c>
      <c r="B320" s="8" t="s">
        <v>662</v>
      </c>
      <c r="C320" s="8" t="s">
        <v>54</v>
      </c>
      <c r="D320" s="8" t="s">
        <v>31</v>
      </c>
      <c r="E320" s="9">
        <v>44725</v>
      </c>
      <c r="F320" s="8" t="s">
        <v>19</v>
      </c>
      <c r="G320" s="8">
        <v>10039</v>
      </c>
      <c r="H320" s="8">
        <v>458</v>
      </c>
      <c r="I320" s="8">
        <v>3.26</v>
      </c>
      <c r="J320" s="8">
        <v>63</v>
      </c>
      <c r="L320" s="10" t="str">
        <f t="shared" ca="1" si="16"/>
        <v> </v>
      </c>
      <c r="M320" s="10" t="str" cm="1">
        <f t="array" ref="M320">_xlfn.IFS(I320&gt;=3.5,"Excellent",I320&gt;=3,"Good",I320&gt;=2,"Average",I320&lt;2,"Poor")</f>
        <v>Good</v>
      </c>
      <c r="N320" s="10" t="str">
        <f>VLOOKUP(D320,Table2[],2,FALSE)</f>
        <v>Dr. Sharma</v>
      </c>
      <c r="O320" s="10" t="str">
        <f t="shared" si="17"/>
        <v/>
      </c>
      <c r="P320" s="10"/>
      <c r="Q320" s="10">
        <f t="shared" si="18"/>
        <v>2022</v>
      </c>
      <c r="R320" s="10"/>
      <c r="S320" s="10"/>
      <c r="T320" s="10"/>
      <c r="U320" s="10"/>
      <c r="V320" s="10"/>
      <c r="W320" s="10">
        <f t="shared" ca="1" si="19"/>
        <v>1123</v>
      </c>
      <c r="X320" s="10"/>
      <c r="Y320" s="10"/>
      <c r="Z320" s="10"/>
      <c r="AA320" s="10"/>
      <c r="AB320" s="10"/>
      <c r="AC320" s="10"/>
      <c r="AD320" s="10"/>
      <c r="AE320" s="10"/>
      <c r="AF320" s="10"/>
    </row>
    <row r="321" spans="1:32" x14ac:dyDescent="0.3">
      <c r="A321" s="8" t="s">
        <v>663</v>
      </c>
      <c r="B321" s="8" t="s">
        <v>664</v>
      </c>
      <c r="C321" s="8" t="s">
        <v>54</v>
      </c>
      <c r="D321" s="8" t="s">
        <v>62</v>
      </c>
      <c r="E321" s="9">
        <v>44601</v>
      </c>
      <c r="F321" s="8" t="s">
        <v>14</v>
      </c>
      <c r="G321" s="8">
        <v>3870</v>
      </c>
      <c r="H321" s="8">
        <v>3731</v>
      </c>
      <c r="I321" s="8">
        <v>2.08</v>
      </c>
      <c r="J321" s="8">
        <v>65</v>
      </c>
      <c r="L321" s="10">
        <f t="shared" ca="1" si="16"/>
        <v>1247</v>
      </c>
      <c r="M321" s="10" t="str" cm="1">
        <f t="array" ref="M321">_xlfn.IFS(I321&gt;=3.5,"Excellent",I321&gt;=3,"Good",I321&gt;=2,"Average",I321&lt;2,"Poor")</f>
        <v>Average</v>
      </c>
      <c r="N321" s="10" t="str">
        <f>VLOOKUP(D321,Table2[],2,FALSE)</f>
        <v>Dr. Sinha</v>
      </c>
      <c r="O321" s="10" t="str">
        <f t="shared" si="17"/>
        <v>True</v>
      </c>
      <c r="P321" s="10"/>
      <c r="Q321" s="10">
        <f t="shared" si="18"/>
        <v>2022</v>
      </c>
      <c r="R321" s="10"/>
      <c r="S321" s="10"/>
      <c r="T321" s="10"/>
      <c r="U321" s="10"/>
      <c r="V321" s="10"/>
      <c r="W321" s="10" t="str">
        <f t="shared" ca="1" si="19"/>
        <v/>
      </c>
      <c r="X321" s="10"/>
      <c r="Y321" s="10"/>
      <c r="Z321" s="10"/>
      <c r="AA321" s="10"/>
      <c r="AB321" s="10"/>
      <c r="AC321" s="10"/>
      <c r="AD321" s="10"/>
      <c r="AE321" s="10"/>
      <c r="AF321" s="10"/>
    </row>
    <row r="322" spans="1:32" x14ac:dyDescent="0.3">
      <c r="A322" s="8" t="s">
        <v>665</v>
      </c>
      <c r="B322" s="8" t="s">
        <v>666</v>
      </c>
      <c r="C322" s="8" t="s">
        <v>36</v>
      </c>
      <c r="D322" s="8" t="s">
        <v>62</v>
      </c>
      <c r="E322" s="9">
        <v>44877</v>
      </c>
      <c r="F322" s="8" t="s">
        <v>19</v>
      </c>
      <c r="G322" s="8">
        <v>5914</v>
      </c>
      <c r="H322" s="8">
        <v>3962</v>
      </c>
      <c r="I322" s="8">
        <v>2.11</v>
      </c>
      <c r="J322" s="8">
        <v>71</v>
      </c>
      <c r="L322" s="10" t="str">
        <f t="shared" ca="1" si="16"/>
        <v> </v>
      </c>
      <c r="M322" s="10" t="str" cm="1">
        <f t="array" ref="M322">_xlfn.IFS(I322&gt;=3.5,"Excellent",I322&gt;=3,"Good",I322&gt;=2,"Average",I322&lt;2,"Poor")</f>
        <v>Average</v>
      </c>
      <c r="N322" s="10" t="str">
        <f>VLOOKUP(D322,Table2[],2,FALSE)</f>
        <v>Dr. Sinha</v>
      </c>
      <c r="O322" s="10" t="str">
        <f t="shared" si="17"/>
        <v>True</v>
      </c>
      <c r="P322" s="10"/>
      <c r="Q322" s="10">
        <f t="shared" si="18"/>
        <v>2022</v>
      </c>
      <c r="R322" s="10"/>
      <c r="S322" s="10"/>
      <c r="T322" s="10"/>
      <c r="U322" s="10"/>
      <c r="V322" s="10"/>
      <c r="W322" s="10">
        <f t="shared" ca="1" si="19"/>
        <v>971</v>
      </c>
      <c r="X322" s="10"/>
      <c r="Y322" s="10"/>
      <c r="Z322" s="10"/>
      <c r="AA322" s="10"/>
      <c r="AB322" s="10"/>
      <c r="AC322" s="10"/>
      <c r="AD322" s="10"/>
      <c r="AE322" s="10"/>
      <c r="AF322" s="10"/>
    </row>
    <row r="323" spans="1:32" x14ac:dyDescent="0.3">
      <c r="A323" s="8" t="s">
        <v>667</v>
      </c>
      <c r="B323" s="8" t="s">
        <v>668</v>
      </c>
      <c r="C323" s="8" t="s">
        <v>17</v>
      </c>
      <c r="D323" s="8" t="s">
        <v>62</v>
      </c>
      <c r="E323" s="9">
        <v>45444</v>
      </c>
      <c r="F323" s="8" t="s">
        <v>14</v>
      </c>
      <c r="G323" s="8">
        <v>2084</v>
      </c>
      <c r="H323" s="8">
        <v>5468</v>
      </c>
      <c r="I323" s="8">
        <v>2.79</v>
      </c>
      <c r="J323" s="8">
        <v>46</v>
      </c>
      <c r="L323" s="10">
        <f t="shared" ref="L323:L386" ca="1" si="20">IF(F323="Enrolled",TODAY()-E323," ")</f>
        <v>404</v>
      </c>
      <c r="M323" s="10" t="str" cm="1">
        <f t="array" ref="M323">_xlfn.IFS(I323&gt;=3.5,"Excellent",I323&gt;=3,"Good",I323&gt;=2,"Average",I323&lt;2,"Poor")</f>
        <v>Average</v>
      </c>
      <c r="N323" s="10" t="str">
        <f>VLOOKUP(D323,Table2[],2,FALSE)</f>
        <v>Dr. Sinha</v>
      </c>
      <c r="O323" s="10" t="str">
        <f t="shared" ref="O323:O386" si="21">IF(H323&gt;0.5*G323,"True","")</f>
        <v>True</v>
      </c>
      <c r="P323" s="10"/>
      <c r="Q323" s="10">
        <f t="shared" ref="Q323:Q386" si="22">YEAR(E323)</f>
        <v>2024</v>
      </c>
      <c r="R323" s="10"/>
      <c r="S323" s="10"/>
      <c r="T323" s="10"/>
      <c r="U323" s="10"/>
      <c r="V323" s="10"/>
      <c r="W323" s="10" t="str">
        <f t="shared" ref="W323:W386" ca="1" si="23">IF(F323="Completed",TODAY()-E323,"")</f>
        <v/>
      </c>
      <c r="X323" s="10"/>
      <c r="Y323" s="10"/>
      <c r="Z323" s="10"/>
      <c r="AA323" s="10"/>
      <c r="AB323" s="10"/>
      <c r="AC323" s="10"/>
      <c r="AD323" s="10"/>
      <c r="AE323" s="10"/>
      <c r="AF323" s="10"/>
    </row>
    <row r="324" spans="1:32" x14ac:dyDescent="0.3">
      <c r="A324" s="8" t="s">
        <v>669</v>
      </c>
      <c r="B324" s="8" t="s">
        <v>670</v>
      </c>
      <c r="C324" s="8" t="s">
        <v>12</v>
      </c>
      <c r="D324" s="8" t="s">
        <v>62</v>
      </c>
      <c r="E324" s="9">
        <v>44616</v>
      </c>
      <c r="F324" s="8" t="s">
        <v>14</v>
      </c>
      <c r="G324" s="8">
        <v>9739</v>
      </c>
      <c r="H324" s="8">
        <v>3558</v>
      </c>
      <c r="I324" s="8">
        <v>3.14</v>
      </c>
      <c r="J324" s="8">
        <v>50</v>
      </c>
      <c r="L324" s="10">
        <f t="shared" ca="1" si="20"/>
        <v>1232</v>
      </c>
      <c r="M324" s="10" t="str" cm="1">
        <f t="array" ref="M324">_xlfn.IFS(I324&gt;=3.5,"Excellent",I324&gt;=3,"Good",I324&gt;=2,"Average",I324&lt;2,"Poor")</f>
        <v>Good</v>
      </c>
      <c r="N324" s="10" t="str">
        <f>VLOOKUP(D324,Table2[],2,FALSE)</f>
        <v>Dr. Sinha</v>
      </c>
      <c r="O324" s="10" t="str">
        <f t="shared" si="21"/>
        <v/>
      </c>
      <c r="P324" s="10"/>
      <c r="Q324" s="10">
        <f t="shared" si="22"/>
        <v>2022</v>
      </c>
      <c r="R324" s="10"/>
      <c r="S324" s="10"/>
      <c r="T324" s="10"/>
      <c r="U324" s="10"/>
      <c r="V324" s="10"/>
      <c r="W324" s="10" t="str">
        <f t="shared" ca="1" si="23"/>
        <v/>
      </c>
      <c r="X324" s="10"/>
      <c r="Y324" s="10"/>
      <c r="Z324" s="10"/>
      <c r="AA324" s="10"/>
      <c r="AB324" s="10"/>
      <c r="AC324" s="10"/>
      <c r="AD324" s="10"/>
      <c r="AE324" s="10"/>
      <c r="AF324" s="10"/>
    </row>
    <row r="325" spans="1:32" x14ac:dyDescent="0.3">
      <c r="A325" s="8" t="s">
        <v>671</v>
      </c>
      <c r="B325" s="8" t="s">
        <v>672</v>
      </c>
      <c r="C325" s="8" t="s">
        <v>36</v>
      </c>
      <c r="D325" s="8" t="s">
        <v>18</v>
      </c>
      <c r="E325" s="9">
        <v>45261</v>
      </c>
      <c r="F325" s="8" t="s">
        <v>19</v>
      </c>
      <c r="G325" s="8">
        <v>5005</v>
      </c>
      <c r="H325" s="8">
        <v>5309</v>
      </c>
      <c r="I325" s="8">
        <v>3.62</v>
      </c>
      <c r="J325" s="8">
        <v>31</v>
      </c>
      <c r="L325" s="10" t="str">
        <f t="shared" ca="1" si="20"/>
        <v> </v>
      </c>
      <c r="M325" s="10" t="str" cm="1">
        <f t="array" ref="M325">_xlfn.IFS(I325&gt;=3.5,"Excellent",I325&gt;=3,"Good",I325&gt;=2,"Average",I325&lt;2,"Poor")</f>
        <v>Excellent</v>
      </c>
      <c r="N325" s="10" t="str">
        <f>VLOOKUP(D325,Table2[],2,FALSE)</f>
        <v>Dr. Roy</v>
      </c>
      <c r="O325" s="10" t="str">
        <f t="shared" si="21"/>
        <v>True</v>
      </c>
      <c r="P325" s="10"/>
      <c r="Q325" s="10">
        <f t="shared" si="22"/>
        <v>2023</v>
      </c>
      <c r="R325" s="10"/>
      <c r="S325" s="10"/>
      <c r="T325" s="10"/>
      <c r="U325" s="10"/>
      <c r="V325" s="10"/>
      <c r="W325" s="10">
        <f t="shared" ca="1" si="23"/>
        <v>587</v>
      </c>
      <c r="X325" s="10"/>
      <c r="Y325" s="10"/>
      <c r="Z325" s="10"/>
      <c r="AA325" s="10"/>
      <c r="AB325" s="10"/>
      <c r="AC325" s="10"/>
      <c r="AD325" s="10"/>
      <c r="AE325" s="10"/>
      <c r="AF325" s="10"/>
    </row>
    <row r="326" spans="1:32" x14ac:dyDescent="0.3">
      <c r="A326" s="8" t="s">
        <v>673</v>
      </c>
      <c r="B326" s="8" t="s">
        <v>674</v>
      </c>
      <c r="C326" s="8" t="s">
        <v>54</v>
      </c>
      <c r="D326" s="8" t="s">
        <v>18</v>
      </c>
      <c r="E326" s="9">
        <v>45297</v>
      </c>
      <c r="F326" s="8" t="s">
        <v>19</v>
      </c>
      <c r="G326" s="8">
        <v>5480</v>
      </c>
      <c r="H326" s="8">
        <v>5300</v>
      </c>
      <c r="I326" s="8">
        <v>3.52</v>
      </c>
      <c r="J326" s="8">
        <v>111</v>
      </c>
      <c r="L326" s="10" t="str">
        <f t="shared" ca="1" si="20"/>
        <v> </v>
      </c>
      <c r="M326" s="10" t="str" cm="1">
        <f t="array" ref="M326">_xlfn.IFS(I326&gt;=3.5,"Excellent",I326&gt;=3,"Good",I326&gt;=2,"Average",I326&lt;2,"Poor")</f>
        <v>Excellent</v>
      </c>
      <c r="N326" s="10" t="str">
        <f>VLOOKUP(D326,Table2[],2,FALSE)</f>
        <v>Dr. Roy</v>
      </c>
      <c r="O326" s="10" t="str">
        <f t="shared" si="21"/>
        <v>True</v>
      </c>
      <c r="P326" s="10"/>
      <c r="Q326" s="10">
        <f t="shared" si="22"/>
        <v>2024</v>
      </c>
      <c r="R326" s="10"/>
      <c r="S326" s="10"/>
      <c r="T326" s="10"/>
      <c r="U326" s="10"/>
      <c r="V326" s="10"/>
      <c r="W326" s="10">
        <f t="shared" ca="1" si="23"/>
        <v>551</v>
      </c>
      <c r="X326" s="10"/>
      <c r="Y326" s="10"/>
      <c r="Z326" s="10"/>
      <c r="AA326" s="10"/>
      <c r="AB326" s="10"/>
      <c r="AC326" s="10"/>
      <c r="AD326" s="10"/>
      <c r="AE326" s="10"/>
      <c r="AF326" s="10"/>
    </row>
    <row r="327" spans="1:32" x14ac:dyDescent="0.3">
      <c r="A327" s="8" t="s">
        <v>675</v>
      </c>
      <c r="B327" s="8" t="s">
        <v>676</v>
      </c>
      <c r="C327" s="8" t="s">
        <v>22</v>
      </c>
      <c r="D327" s="8" t="s">
        <v>62</v>
      </c>
      <c r="E327" s="9">
        <v>45378</v>
      </c>
      <c r="F327" s="8" t="s">
        <v>14</v>
      </c>
      <c r="G327" s="8">
        <v>12926</v>
      </c>
      <c r="H327" s="8">
        <v>1253</v>
      </c>
      <c r="I327" s="8">
        <v>3.62</v>
      </c>
      <c r="J327" s="8">
        <v>13</v>
      </c>
      <c r="L327" s="10">
        <f t="shared" ca="1" si="20"/>
        <v>470</v>
      </c>
      <c r="M327" s="10" t="str" cm="1">
        <f t="array" ref="M327">_xlfn.IFS(I327&gt;=3.5,"Excellent",I327&gt;=3,"Good",I327&gt;=2,"Average",I327&lt;2,"Poor")</f>
        <v>Excellent</v>
      </c>
      <c r="N327" s="10" t="str">
        <f>VLOOKUP(D327,Table2[],2,FALSE)</f>
        <v>Dr. Sinha</v>
      </c>
      <c r="O327" s="10" t="str">
        <f t="shared" si="21"/>
        <v/>
      </c>
      <c r="P327" s="10"/>
      <c r="Q327" s="10">
        <f t="shared" si="22"/>
        <v>2024</v>
      </c>
      <c r="R327" s="10"/>
      <c r="S327" s="10"/>
      <c r="T327" s="10"/>
      <c r="U327" s="10"/>
      <c r="V327" s="10"/>
      <c r="W327" s="10" t="str">
        <f t="shared" ca="1" si="23"/>
        <v/>
      </c>
      <c r="X327" s="10"/>
      <c r="Y327" s="10"/>
      <c r="Z327" s="10"/>
      <c r="AA327" s="10"/>
      <c r="AB327" s="10"/>
      <c r="AC327" s="10"/>
      <c r="AD327" s="10"/>
      <c r="AE327" s="10"/>
      <c r="AF327" s="10"/>
    </row>
    <row r="328" spans="1:32" x14ac:dyDescent="0.3">
      <c r="A328" s="8" t="s">
        <v>677</v>
      </c>
      <c r="B328" s="8" t="s">
        <v>678</v>
      </c>
      <c r="C328" s="8" t="s">
        <v>12</v>
      </c>
      <c r="D328" s="8" t="s">
        <v>13</v>
      </c>
      <c r="E328" s="9">
        <v>45430</v>
      </c>
      <c r="F328" s="8" t="s">
        <v>39</v>
      </c>
      <c r="G328" s="8">
        <v>11564</v>
      </c>
      <c r="H328" s="8">
        <v>2120</v>
      </c>
      <c r="I328" s="8">
        <v>2.13</v>
      </c>
      <c r="J328" s="8">
        <v>68</v>
      </c>
      <c r="L328" s="10" t="str">
        <f t="shared" ca="1" si="20"/>
        <v> </v>
      </c>
      <c r="M328" s="10" t="str" cm="1">
        <f t="array" ref="M328">_xlfn.IFS(I328&gt;=3.5,"Excellent",I328&gt;=3,"Good",I328&gt;=2,"Average",I328&lt;2,"Poor")</f>
        <v>Average</v>
      </c>
      <c r="N328" s="10" t="str">
        <f>VLOOKUP(D328,Table2[],2,FALSE)</f>
        <v xml:space="preserve"> Dr. Mehta</v>
      </c>
      <c r="O328" s="10" t="str">
        <f t="shared" si="21"/>
        <v/>
      </c>
      <c r="P328" s="10"/>
      <c r="Q328" s="10">
        <f t="shared" si="22"/>
        <v>2024</v>
      </c>
      <c r="R328" s="10"/>
      <c r="S328" s="10"/>
      <c r="T328" s="10"/>
      <c r="U328" s="10"/>
      <c r="V328" s="10"/>
      <c r="W328" s="10" t="str">
        <f t="shared" ca="1" si="23"/>
        <v/>
      </c>
      <c r="X328" s="10"/>
      <c r="Y328" s="10"/>
      <c r="Z328" s="10"/>
      <c r="AA328" s="10"/>
      <c r="AB328" s="10"/>
      <c r="AC328" s="10"/>
      <c r="AD328" s="10"/>
      <c r="AE328" s="10"/>
      <c r="AF328" s="10"/>
    </row>
    <row r="329" spans="1:32" x14ac:dyDescent="0.3">
      <c r="A329" s="8" t="s">
        <v>679</v>
      </c>
      <c r="B329" s="8" t="s">
        <v>680</v>
      </c>
      <c r="C329" s="8" t="s">
        <v>54</v>
      </c>
      <c r="D329" s="8" t="s">
        <v>62</v>
      </c>
      <c r="E329" s="9">
        <v>44659</v>
      </c>
      <c r="F329" s="8" t="s">
        <v>14</v>
      </c>
      <c r="G329" s="8">
        <v>8396</v>
      </c>
      <c r="H329" s="8">
        <v>5614</v>
      </c>
      <c r="I329" s="8">
        <v>3.52</v>
      </c>
      <c r="J329" s="8">
        <v>8</v>
      </c>
      <c r="L329" s="10">
        <f t="shared" ca="1" si="20"/>
        <v>1189</v>
      </c>
      <c r="M329" s="10" t="str" cm="1">
        <f t="array" ref="M329">_xlfn.IFS(I329&gt;=3.5,"Excellent",I329&gt;=3,"Good",I329&gt;=2,"Average",I329&lt;2,"Poor")</f>
        <v>Excellent</v>
      </c>
      <c r="N329" s="10" t="str">
        <f>VLOOKUP(D329,Table2[],2,FALSE)</f>
        <v>Dr. Sinha</v>
      </c>
      <c r="O329" s="10" t="str">
        <f t="shared" si="21"/>
        <v>True</v>
      </c>
      <c r="P329" s="10"/>
      <c r="Q329" s="10">
        <f t="shared" si="22"/>
        <v>2022</v>
      </c>
      <c r="R329" s="10"/>
      <c r="S329" s="10"/>
      <c r="T329" s="10"/>
      <c r="U329" s="10"/>
      <c r="V329" s="10"/>
      <c r="W329" s="10" t="str">
        <f t="shared" ca="1" si="23"/>
        <v/>
      </c>
      <c r="X329" s="10"/>
      <c r="Y329" s="10"/>
      <c r="Z329" s="10"/>
      <c r="AA329" s="10"/>
      <c r="AB329" s="10"/>
      <c r="AC329" s="10"/>
      <c r="AD329" s="10"/>
      <c r="AE329" s="10"/>
      <c r="AF329" s="10"/>
    </row>
    <row r="330" spans="1:32" x14ac:dyDescent="0.3">
      <c r="A330" s="8" t="s">
        <v>681</v>
      </c>
      <c r="B330" s="8" t="s">
        <v>682</v>
      </c>
      <c r="C330" s="8" t="s">
        <v>54</v>
      </c>
      <c r="D330" s="8" t="s">
        <v>18</v>
      </c>
      <c r="E330" s="9">
        <v>44969</v>
      </c>
      <c r="F330" s="8" t="s">
        <v>14</v>
      </c>
      <c r="G330" s="8">
        <v>10998</v>
      </c>
      <c r="H330" s="8">
        <v>3502</v>
      </c>
      <c r="I330" s="8">
        <v>2.02</v>
      </c>
      <c r="J330" s="8">
        <v>113</v>
      </c>
      <c r="L330" s="10">
        <f t="shared" ca="1" si="20"/>
        <v>879</v>
      </c>
      <c r="M330" s="10" t="str" cm="1">
        <f t="array" ref="M330">_xlfn.IFS(I330&gt;=3.5,"Excellent",I330&gt;=3,"Good",I330&gt;=2,"Average",I330&lt;2,"Poor")</f>
        <v>Average</v>
      </c>
      <c r="N330" s="10" t="str">
        <f>VLOOKUP(D330,Table2[],2,FALSE)</f>
        <v>Dr. Roy</v>
      </c>
      <c r="O330" s="10" t="str">
        <f t="shared" si="21"/>
        <v/>
      </c>
      <c r="P330" s="10"/>
      <c r="Q330" s="10">
        <f t="shared" si="22"/>
        <v>2023</v>
      </c>
      <c r="R330" s="10"/>
      <c r="S330" s="10"/>
      <c r="T330" s="10"/>
      <c r="U330" s="10"/>
      <c r="V330" s="10"/>
      <c r="W330" s="10" t="str">
        <f t="shared" ca="1" si="23"/>
        <v/>
      </c>
      <c r="X330" s="10"/>
      <c r="Y330" s="10"/>
      <c r="Z330" s="10"/>
      <c r="AA330" s="10"/>
      <c r="AB330" s="10"/>
      <c r="AC330" s="10"/>
      <c r="AD330" s="10"/>
      <c r="AE330" s="10"/>
      <c r="AF330" s="10"/>
    </row>
    <row r="331" spans="1:32" x14ac:dyDescent="0.3">
      <c r="A331" s="8" t="s">
        <v>683</v>
      </c>
      <c r="B331" s="8" t="s">
        <v>684</v>
      </c>
      <c r="C331" s="8" t="s">
        <v>28</v>
      </c>
      <c r="D331" s="8" t="s">
        <v>31</v>
      </c>
      <c r="E331" s="9">
        <v>44578</v>
      </c>
      <c r="F331" s="8" t="s">
        <v>14</v>
      </c>
      <c r="G331" s="8">
        <v>8399</v>
      </c>
      <c r="H331" s="8">
        <v>1597</v>
      </c>
      <c r="I331" s="8">
        <v>2.92</v>
      </c>
      <c r="J331" s="8">
        <v>54</v>
      </c>
      <c r="L331" s="10">
        <f t="shared" ca="1" si="20"/>
        <v>1270</v>
      </c>
      <c r="M331" s="10" t="str" cm="1">
        <f t="array" ref="M331">_xlfn.IFS(I331&gt;=3.5,"Excellent",I331&gt;=3,"Good",I331&gt;=2,"Average",I331&lt;2,"Poor")</f>
        <v>Average</v>
      </c>
      <c r="N331" s="10" t="str">
        <f>VLOOKUP(D331,Table2[],2,FALSE)</f>
        <v>Dr. Sharma</v>
      </c>
      <c r="O331" s="10" t="str">
        <f t="shared" si="21"/>
        <v/>
      </c>
      <c r="P331" s="10"/>
      <c r="Q331" s="10">
        <f t="shared" si="22"/>
        <v>2022</v>
      </c>
      <c r="R331" s="10"/>
      <c r="S331" s="10"/>
      <c r="T331" s="10"/>
      <c r="U331" s="10"/>
      <c r="V331" s="10"/>
      <c r="W331" s="10" t="str">
        <f t="shared" ca="1" si="23"/>
        <v/>
      </c>
      <c r="X331" s="10"/>
      <c r="Y331" s="10"/>
      <c r="Z331" s="10"/>
      <c r="AA331" s="10"/>
      <c r="AB331" s="10"/>
      <c r="AC331" s="10"/>
      <c r="AD331" s="10"/>
      <c r="AE331" s="10"/>
      <c r="AF331" s="10"/>
    </row>
    <row r="332" spans="1:32" x14ac:dyDescent="0.3">
      <c r="A332" s="8" t="s">
        <v>685</v>
      </c>
      <c r="B332" s="8" t="s">
        <v>686</v>
      </c>
      <c r="C332" s="8" t="s">
        <v>57</v>
      </c>
      <c r="D332" s="8" t="s">
        <v>31</v>
      </c>
      <c r="E332" s="9">
        <v>44640</v>
      </c>
      <c r="F332" s="8" t="s">
        <v>14</v>
      </c>
      <c r="G332" s="8">
        <v>14659</v>
      </c>
      <c r="H332" s="8">
        <v>4249</v>
      </c>
      <c r="I332" s="8">
        <v>3.9</v>
      </c>
      <c r="J332" s="8">
        <v>4</v>
      </c>
      <c r="L332" s="10">
        <f t="shared" ca="1" si="20"/>
        <v>1208</v>
      </c>
      <c r="M332" s="10" t="str" cm="1">
        <f t="array" ref="M332">_xlfn.IFS(I332&gt;=3.5,"Excellent",I332&gt;=3,"Good",I332&gt;=2,"Average",I332&lt;2,"Poor")</f>
        <v>Excellent</v>
      </c>
      <c r="N332" s="10" t="str">
        <f>VLOOKUP(D332,Table2[],2,FALSE)</f>
        <v>Dr. Sharma</v>
      </c>
      <c r="O332" s="10" t="str">
        <f t="shared" si="21"/>
        <v/>
      </c>
      <c r="P332" s="10"/>
      <c r="Q332" s="10">
        <f t="shared" si="22"/>
        <v>2022</v>
      </c>
      <c r="R332" s="10"/>
      <c r="S332" s="10"/>
      <c r="T332" s="10"/>
      <c r="U332" s="10"/>
      <c r="V332" s="10"/>
      <c r="W332" s="10" t="str">
        <f t="shared" ca="1" si="23"/>
        <v/>
      </c>
      <c r="X332" s="10"/>
      <c r="Y332" s="10"/>
      <c r="Z332" s="10"/>
      <c r="AA332" s="10"/>
      <c r="AB332" s="10"/>
      <c r="AC332" s="10"/>
      <c r="AD332" s="10"/>
      <c r="AE332" s="10"/>
      <c r="AF332" s="10"/>
    </row>
    <row r="333" spans="1:32" x14ac:dyDescent="0.3">
      <c r="A333" s="8" t="s">
        <v>687</v>
      </c>
      <c r="B333" s="8" t="s">
        <v>688</v>
      </c>
      <c r="C333" s="8" t="s">
        <v>17</v>
      </c>
      <c r="D333" s="8" t="s">
        <v>18</v>
      </c>
      <c r="E333" s="9">
        <v>45132</v>
      </c>
      <c r="F333" s="8" t="s">
        <v>19</v>
      </c>
      <c r="G333" s="8">
        <v>11038</v>
      </c>
      <c r="H333" s="8">
        <v>590</v>
      </c>
      <c r="I333" s="8">
        <v>2.02</v>
      </c>
      <c r="J333" s="8">
        <v>16</v>
      </c>
      <c r="L333" s="10" t="str">
        <f t="shared" ca="1" si="20"/>
        <v> </v>
      </c>
      <c r="M333" s="10" t="str" cm="1">
        <f t="array" ref="M333">_xlfn.IFS(I333&gt;=3.5,"Excellent",I333&gt;=3,"Good",I333&gt;=2,"Average",I333&lt;2,"Poor")</f>
        <v>Average</v>
      </c>
      <c r="N333" s="10" t="str">
        <f>VLOOKUP(D333,Table2[],2,FALSE)</f>
        <v>Dr. Roy</v>
      </c>
      <c r="O333" s="10" t="str">
        <f t="shared" si="21"/>
        <v/>
      </c>
      <c r="P333" s="10"/>
      <c r="Q333" s="10">
        <f t="shared" si="22"/>
        <v>2023</v>
      </c>
      <c r="R333" s="10"/>
      <c r="S333" s="10"/>
      <c r="T333" s="10"/>
      <c r="U333" s="10"/>
      <c r="V333" s="10"/>
      <c r="W333" s="10">
        <f t="shared" ca="1" si="23"/>
        <v>716</v>
      </c>
      <c r="X333" s="10"/>
      <c r="Y333" s="10"/>
      <c r="Z333" s="10"/>
      <c r="AA333" s="10"/>
      <c r="AB333" s="10"/>
      <c r="AC333" s="10"/>
      <c r="AD333" s="10"/>
      <c r="AE333" s="10"/>
      <c r="AF333" s="10"/>
    </row>
    <row r="334" spans="1:32" x14ac:dyDescent="0.3">
      <c r="A334" s="8" t="s">
        <v>689</v>
      </c>
      <c r="B334" s="8" t="s">
        <v>690</v>
      </c>
      <c r="C334" s="8" t="s">
        <v>12</v>
      </c>
      <c r="D334" s="8" t="s">
        <v>13</v>
      </c>
      <c r="E334" s="9">
        <v>45075</v>
      </c>
      <c r="F334" s="8" t="s">
        <v>19</v>
      </c>
      <c r="G334" s="8">
        <v>3155</v>
      </c>
      <c r="H334" s="8">
        <v>1309</v>
      </c>
      <c r="I334" s="8">
        <v>2.13</v>
      </c>
      <c r="J334" s="8">
        <v>60</v>
      </c>
      <c r="L334" s="10" t="str">
        <f t="shared" ca="1" si="20"/>
        <v> </v>
      </c>
      <c r="M334" s="10" t="str" cm="1">
        <f t="array" ref="M334">_xlfn.IFS(I334&gt;=3.5,"Excellent",I334&gt;=3,"Good",I334&gt;=2,"Average",I334&lt;2,"Poor")</f>
        <v>Average</v>
      </c>
      <c r="N334" s="10" t="str">
        <f>VLOOKUP(D334,Table2[],2,FALSE)</f>
        <v xml:space="preserve"> Dr. Mehta</v>
      </c>
      <c r="O334" s="10" t="str">
        <f t="shared" si="21"/>
        <v/>
      </c>
      <c r="P334" s="10"/>
      <c r="Q334" s="10">
        <f t="shared" si="22"/>
        <v>2023</v>
      </c>
      <c r="R334" s="10"/>
      <c r="S334" s="10"/>
      <c r="T334" s="10"/>
      <c r="U334" s="10"/>
      <c r="V334" s="10"/>
      <c r="W334" s="10">
        <f t="shared" ca="1" si="23"/>
        <v>773</v>
      </c>
      <c r="X334" s="10"/>
      <c r="Y334" s="10"/>
      <c r="Z334" s="10"/>
      <c r="AA334" s="10"/>
      <c r="AB334" s="10"/>
      <c r="AC334" s="10"/>
      <c r="AD334" s="10"/>
      <c r="AE334" s="10"/>
      <c r="AF334" s="10"/>
    </row>
    <row r="335" spans="1:32" x14ac:dyDescent="0.3">
      <c r="A335" s="8" t="s">
        <v>691</v>
      </c>
      <c r="B335" s="8" t="s">
        <v>692</v>
      </c>
      <c r="C335" s="8" t="s">
        <v>57</v>
      </c>
      <c r="D335" s="8" t="s">
        <v>13</v>
      </c>
      <c r="E335" s="9">
        <v>44975</v>
      </c>
      <c r="F335" s="8" t="s">
        <v>14</v>
      </c>
      <c r="G335" s="8">
        <v>9857</v>
      </c>
      <c r="H335" s="8">
        <v>5580</v>
      </c>
      <c r="I335" s="8">
        <v>2.76</v>
      </c>
      <c r="J335" s="8">
        <v>6</v>
      </c>
      <c r="L335" s="10">
        <f t="shared" ca="1" si="20"/>
        <v>873</v>
      </c>
      <c r="M335" s="10" t="str" cm="1">
        <f t="array" ref="M335">_xlfn.IFS(I335&gt;=3.5,"Excellent",I335&gt;=3,"Good",I335&gt;=2,"Average",I335&lt;2,"Poor")</f>
        <v>Average</v>
      </c>
      <c r="N335" s="10" t="str">
        <f>VLOOKUP(D335,Table2[],2,FALSE)</f>
        <v xml:space="preserve"> Dr. Mehta</v>
      </c>
      <c r="O335" s="10" t="str">
        <f t="shared" si="21"/>
        <v>True</v>
      </c>
      <c r="P335" s="10"/>
      <c r="Q335" s="10">
        <f t="shared" si="22"/>
        <v>2023</v>
      </c>
      <c r="R335" s="10"/>
      <c r="S335" s="10"/>
      <c r="T335" s="10"/>
      <c r="U335" s="10"/>
      <c r="V335" s="10"/>
      <c r="W335" s="10" t="str">
        <f t="shared" ca="1" si="23"/>
        <v/>
      </c>
      <c r="X335" s="10"/>
      <c r="Y335" s="10"/>
      <c r="Z335" s="10"/>
      <c r="AA335" s="10"/>
      <c r="AB335" s="10"/>
      <c r="AC335" s="10"/>
      <c r="AD335" s="10"/>
      <c r="AE335" s="10"/>
      <c r="AF335" s="10"/>
    </row>
    <row r="336" spans="1:32" x14ac:dyDescent="0.3">
      <c r="A336" s="8" t="s">
        <v>693</v>
      </c>
      <c r="B336" s="8" t="s">
        <v>694</v>
      </c>
      <c r="C336" s="8" t="s">
        <v>28</v>
      </c>
      <c r="D336" s="8" t="s">
        <v>62</v>
      </c>
      <c r="E336" s="9">
        <v>44607</v>
      </c>
      <c r="F336" s="8" t="s">
        <v>14</v>
      </c>
      <c r="G336" s="8">
        <v>3419</v>
      </c>
      <c r="H336" s="8">
        <v>7990</v>
      </c>
      <c r="I336" s="8">
        <v>3.98</v>
      </c>
      <c r="J336" s="8">
        <v>57</v>
      </c>
      <c r="L336" s="10">
        <f t="shared" ca="1" si="20"/>
        <v>1241</v>
      </c>
      <c r="M336" s="10" t="str" cm="1">
        <f t="array" ref="M336">_xlfn.IFS(I336&gt;=3.5,"Excellent",I336&gt;=3,"Good",I336&gt;=2,"Average",I336&lt;2,"Poor")</f>
        <v>Excellent</v>
      </c>
      <c r="N336" s="10" t="str">
        <f>VLOOKUP(D336,Table2[],2,FALSE)</f>
        <v>Dr. Sinha</v>
      </c>
      <c r="O336" s="10" t="str">
        <f t="shared" si="21"/>
        <v>True</v>
      </c>
      <c r="P336" s="10"/>
      <c r="Q336" s="10">
        <f t="shared" si="22"/>
        <v>2022</v>
      </c>
      <c r="R336" s="10"/>
      <c r="S336" s="10"/>
      <c r="T336" s="10"/>
      <c r="U336" s="10"/>
      <c r="V336" s="10"/>
      <c r="W336" s="10" t="str">
        <f t="shared" ca="1" si="23"/>
        <v/>
      </c>
      <c r="X336" s="10"/>
      <c r="Y336" s="10"/>
      <c r="Z336" s="10"/>
      <c r="AA336" s="10"/>
      <c r="AB336" s="10"/>
      <c r="AC336" s="10"/>
      <c r="AD336" s="10"/>
      <c r="AE336" s="10"/>
      <c r="AF336" s="10"/>
    </row>
    <row r="337" spans="1:32" x14ac:dyDescent="0.3">
      <c r="A337" s="8" t="s">
        <v>695</v>
      </c>
      <c r="B337" s="8" t="s">
        <v>696</v>
      </c>
      <c r="C337" s="8" t="s">
        <v>22</v>
      </c>
      <c r="D337" s="8" t="s">
        <v>18</v>
      </c>
      <c r="E337" s="9">
        <v>44837</v>
      </c>
      <c r="F337" s="8" t="s">
        <v>14</v>
      </c>
      <c r="G337" s="8">
        <v>10227</v>
      </c>
      <c r="H337" s="8">
        <v>8244</v>
      </c>
      <c r="I337" s="8">
        <v>2.46</v>
      </c>
      <c r="J337" s="8">
        <v>40</v>
      </c>
      <c r="L337" s="10">
        <f t="shared" ca="1" si="20"/>
        <v>1011</v>
      </c>
      <c r="M337" s="10" t="str" cm="1">
        <f t="array" ref="M337">_xlfn.IFS(I337&gt;=3.5,"Excellent",I337&gt;=3,"Good",I337&gt;=2,"Average",I337&lt;2,"Poor")</f>
        <v>Average</v>
      </c>
      <c r="N337" s="10" t="str">
        <f>VLOOKUP(D337,Table2[],2,FALSE)</f>
        <v>Dr. Roy</v>
      </c>
      <c r="O337" s="10" t="str">
        <f t="shared" si="21"/>
        <v>True</v>
      </c>
      <c r="P337" s="10"/>
      <c r="Q337" s="10">
        <f t="shared" si="22"/>
        <v>2022</v>
      </c>
      <c r="R337" s="10"/>
      <c r="S337" s="10"/>
      <c r="T337" s="10"/>
      <c r="U337" s="10"/>
      <c r="V337" s="10"/>
      <c r="W337" s="10" t="str">
        <f t="shared" ca="1" si="23"/>
        <v/>
      </c>
      <c r="X337" s="10"/>
      <c r="Y337" s="10"/>
      <c r="Z337" s="10"/>
      <c r="AA337" s="10"/>
      <c r="AB337" s="10"/>
      <c r="AC337" s="10"/>
      <c r="AD337" s="10"/>
      <c r="AE337" s="10"/>
      <c r="AF337" s="10"/>
    </row>
    <row r="338" spans="1:32" x14ac:dyDescent="0.3">
      <c r="A338" s="8" t="s">
        <v>697</v>
      </c>
      <c r="B338" s="8" t="s">
        <v>698</v>
      </c>
      <c r="C338" s="8" t="s">
        <v>57</v>
      </c>
      <c r="D338" s="8" t="s">
        <v>62</v>
      </c>
      <c r="E338" s="9">
        <v>45269</v>
      </c>
      <c r="F338" s="8" t="s">
        <v>14</v>
      </c>
      <c r="G338" s="8">
        <v>5425</v>
      </c>
      <c r="H338" s="8">
        <v>8837</v>
      </c>
      <c r="I338" s="8">
        <v>2.46</v>
      </c>
      <c r="J338" s="8">
        <v>17</v>
      </c>
      <c r="L338" s="10">
        <f t="shared" ca="1" si="20"/>
        <v>579</v>
      </c>
      <c r="M338" s="10" t="str" cm="1">
        <f t="array" ref="M338">_xlfn.IFS(I338&gt;=3.5,"Excellent",I338&gt;=3,"Good",I338&gt;=2,"Average",I338&lt;2,"Poor")</f>
        <v>Average</v>
      </c>
      <c r="N338" s="10" t="str">
        <f>VLOOKUP(D338,Table2[],2,FALSE)</f>
        <v>Dr. Sinha</v>
      </c>
      <c r="O338" s="10" t="str">
        <f t="shared" si="21"/>
        <v>True</v>
      </c>
      <c r="P338" s="10"/>
      <c r="Q338" s="10">
        <f t="shared" si="22"/>
        <v>2023</v>
      </c>
      <c r="R338" s="10"/>
      <c r="S338" s="10"/>
      <c r="T338" s="10"/>
      <c r="U338" s="10"/>
      <c r="V338" s="10"/>
      <c r="W338" s="10" t="str">
        <f t="shared" ca="1" si="23"/>
        <v/>
      </c>
      <c r="X338" s="10"/>
      <c r="Y338" s="10"/>
      <c r="Z338" s="10"/>
      <c r="AA338" s="10"/>
      <c r="AB338" s="10"/>
      <c r="AC338" s="10"/>
      <c r="AD338" s="10"/>
      <c r="AE338" s="10"/>
      <c r="AF338" s="10"/>
    </row>
    <row r="339" spans="1:32" x14ac:dyDescent="0.3">
      <c r="A339" s="8" t="s">
        <v>699</v>
      </c>
      <c r="B339" s="8" t="s">
        <v>700</v>
      </c>
      <c r="C339" s="8" t="s">
        <v>12</v>
      </c>
      <c r="D339" s="8" t="s">
        <v>18</v>
      </c>
      <c r="E339" s="9">
        <v>45306</v>
      </c>
      <c r="F339" s="8" t="s">
        <v>14</v>
      </c>
      <c r="G339" s="8">
        <v>3010</v>
      </c>
      <c r="H339" s="8">
        <v>3613</v>
      </c>
      <c r="I339" s="8">
        <v>3.27</v>
      </c>
      <c r="J339" s="8">
        <v>9</v>
      </c>
      <c r="L339" s="10">
        <f t="shared" ca="1" si="20"/>
        <v>542</v>
      </c>
      <c r="M339" s="10" t="str" cm="1">
        <f t="array" ref="M339">_xlfn.IFS(I339&gt;=3.5,"Excellent",I339&gt;=3,"Good",I339&gt;=2,"Average",I339&lt;2,"Poor")</f>
        <v>Good</v>
      </c>
      <c r="N339" s="10" t="str">
        <f>VLOOKUP(D339,Table2[],2,FALSE)</f>
        <v>Dr. Roy</v>
      </c>
      <c r="O339" s="10" t="str">
        <f t="shared" si="21"/>
        <v>True</v>
      </c>
      <c r="P339" s="10"/>
      <c r="Q339" s="10">
        <f t="shared" si="22"/>
        <v>2024</v>
      </c>
      <c r="R339" s="10"/>
      <c r="S339" s="10"/>
      <c r="T339" s="10"/>
      <c r="U339" s="10"/>
      <c r="V339" s="10"/>
      <c r="W339" s="10" t="str">
        <f t="shared" ca="1" si="23"/>
        <v/>
      </c>
      <c r="X339" s="10"/>
      <c r="Y339" s="10"/>
      <c r="Z339" s="10"/>
      <c r="AA339" s="10"/>
      <c r="AB339" s="10"/>
      <c r="AC339" s="10"/>
      <c r="AD339" s="10"/>
      <c r="AE339" s="10"/>
      <c r="AF339" s="10"/>
    </row>
    <row r="340" spans="1:32" x14ac:dyDescent="0.3">
      <c r="A340" s="8" t="s">
        <v>701</v>
      </c>
      <c r="B340" s="8" t="s">
        <v>702</v>
      </c>
      <c r="C340" s="8" t="s">
        <v>57</v>
      </c>
      <c r="D340" s="8" t="s">
        <v>31</v>
      </c>
      <c r="E340" s="9">
        <v>44854</v>
      </c>
      <c r="F340" s="8" t="s">
        <v>14</v>
      </c>
      <c r="G340" s="8">
        <v>8290</v>
      </c>
      <c r="H340" s="8">
        <v>4182</v>
      </c>
      <c r="I340" s="8">
        <v>2.71</v>
      </c>
      <c r="J340" s="8">
        <v>72</v>
      </c>
      <c r="L340" s="10">
        <f t="shared" ca="1" si="20"/>
        <v>994</v>
      </c>
      <c r="M340" s="10" t="str" cm="1">
        <f t="array" ref="M340">_xlfn.IFS(I340&gt;=3.5,"Excellent",I340&gt;=3,"Good",I340&gt;=2,"Average",I340&lt;2,"Poor")</f>
        <v>Average</v>
      </c>
      <c r="N340" s="10" t="str">
        <f>VLOOKUP(D340,Table2[],2,FALSE)</f>
        <v>Dr. Sharma</v>
      </c>
      <c r="O340" s="10" t="str">
        <f t="shared" si="21"/>
        <v>True</v>
      </c>
      <c r="P340" s="10"/>
      <c r="Q340" s="10">
        <f t="shared" si="22"/>
        <v>2022</v>
      </c>
      <c r="R340" s="10"/>
      <c r="S340" s="10"/>
      <c r="T340" s="10"/>
      <c r="U340" s="10"/>
      <c r="V340" s="10"/>
      <c r="W340" s="10" t="str">
        <f t="shared" ca="1" si="23"/>
        <v/>
      </c>
      <c r="X340" s="10"/>
      <c r="Y340" s="10"/>
      <c r="Z340" s="10"/>
      <c r="AA340" s="10"/>
      <c r="AB340" s="10"/>
      <c r="AC340" s="10"/>
      <c r="AD340" s="10"/>
      <c r="AE340" s="10"/>
      <c r="AF340" s="10"/>
    </row>
    <row r="341" spans="1:32" x14ac:dyDescent="0.3">
      <c r="A341" s="8" t="s">
        <v>703</v>
      </c>
      <c r="B341" s="8" t="s">
        <v>704</v>
      </c>
      <c r="C341" s="8" t="s">
        <v>36</v>
      </c>
      <c r="D341" s="8" t="s">
        <v>62</v>
      </c>
      <c r="E341" s="9">
        <v>45062</v>
      </c>
      <c r="F341" s="8" t="s">
        <v>14</v>
      </c>
      <c r="G341" s="8">
        <v>3151</v>
      </c>
      <c r="H341" s="8">
        <v>2504</v>
      </c>
      <c r="I341" s="8">
        <v>2.38</v>
      </c>
      <c r="J341" s="8">
        <v>51</v>
      </c>
      <c r="L341" s="10">
        <f t="shared" ca="1" si="20"/>
        <v>786</v>
      </c>
      <c r="M341" s="10" t="str" cm="1">
        <f t="array" ref="M341">_xlfn.IFS(I341&gt;=3.5,"Excellent",I341&gt;=3,"Good",I341&gt;=2,"Average",I341&lt;2,"Poor")</f>
        <v>Average</v>
      </c>
      <c r="N341" s="10" t="str">
        <f>VLOOKUP(D341,Table2[],2,FALSE)</f>
        <v>Dr. Sinha</v>
      </c>
      <c r="O341" s="10" t="str">
        <f t="shared" si="21"/>
        <v>True</v>
      </c>
      <c r="P341" s="10"/>
      <c r="Q341" s="10">
        <f t="shared" si="22"/>
        <v>2023</v>
      </c>
      <c r="R341" s="10"/>
      <c r="S341" s="10"/>
      <c r="T341" s="10"/>
      <c r="U341" s="10"/>
      <c r="V341" s="10"/>
      <c r="W341" s="10" t="str">
        <f t="shared" ca="1" si="23"/>
        <v/>
      </c>
      <c r="X341" s="10"/>
      <c r="Y341" s="10"/>
      <c r="Z341" s="10"/>
      <c r="AA341" s="10"/>
      <c r="AB341" s="10"/>
      <c r="AC341" s="10"/>
      <c r="AD341" s="10"/>
      <c r="AE341" s="10"/>
      <c r="AF341" s="10"/>
    </row>
    <row r="342" spans="1:32" x14ac:dyDescent="0.3">
      <c r="A342" s="8" t="s">
        <v>705</v>
      </c>
      <c r="B342" s="8" t="s">
        <v>706</v>
      </c>
      <c r="C342" s="8" t="s">
        <v>17</v>
      </c>
      <c r="D342" s="8" t="s">
        <v>13</v>
      </c>
      <c r="E342" s="9">
        <v>45043</v>
      </c>
      <c r="F342" s="8" t="s">
        <v>14</v>
      </c>
      <c r="G342" s="8">
        <v>3317</v>
      </c>
      <c r="H342" s="8">
        <v>5701</v>
      </c>
      <c r="I342" s="8">
        <v>2.08</v>
      </c>
      <c r="J342" s="8">
        <v>85</v>
      </c>
      <c r="L342" s="10">
        <f t="shared" ca="1" si="20"/>
        <v>805</v>
      </c>
      <c r="M342" s="10" t="str" cm="1">
        <f t="array" ref="M342">_xlfn.IFS(I342&gt;=3.5,"Excellent",I342&gt;=3,"Good",I342&gt;=2,"Average",I342&lt;2,"Poor")</f>
        <v>Average</v>
      </c>
      <c r="N342" s="10" t="str">
        <f>VLOOKUP(D342,Table2[],2,FALSE)</f>
        <v xml:space="preserve"> Dr. Mehta</v>
      </c>
      <c r="O342" s="10" t="str">
        <f t="shared" si="21"/>
        <v>True</v>
      </c>
      <c r="P342" s="10"/>
      <c r="Q342" s="10">
        <f t="shared" si="22"/>
        <v>2023</v>
      </c>
      <c r="R342" s="10"/>
      <c r="S342" s="10"/>
      <c r="T342" s="10"/>
      <c r="U342" s="10"/>
      <c r="V342" s="10"/>
      <c r="W342" s="10" t="str">
        <f t="shared" ca="1" si="23"/>
        <v/>
      </c>
      <c r="X342" s="10"/>
      <c r="Y342" s="10"/>
      <c r="Z342" s="10"/>
      <c r="AA342" s="10"/>
      <c r="AB342" s="10"/>
      <c r="AC342" s="10"/>
      <c r="AD342" s="10"/>
      <c r="AE342" s="10"/>
      <c r="AF342" s="10"/>
    </row>
    <row r="343" spans="1:32" x14ac:dyDescent="0.3">
      <c r="A343" s="8" t="s">
        <v>707</v>
      </c>
      <c r="B343" s="8" t="s">
        <v>708</v>
      </c>
      <c r="C343" s="8" t="s">
        <v>28</v>
      </c>
      <c r="D343" s="8" t="s">
        <v>62</v>
      </c>
      <c r="E343" s="9">
        <v>44611</v>
      </c>
      <c r="F343" s="8" t="s">
        <v>14</v>
      </c>
      <c r="G343" s="8">
        <v>4447</v>
      </c>
      <c r="H343" s="8">
        <v>1972</v>
      </c>
      <c r="I343" s="8">
        <v>3.43</v>
      </c>
      <c r="J343" s="8">
        <v>67</v>
      </c>
      <c r="L343" s="10">
        <f t="shared" ca="1" si="20"/>
        <v>1237</v>
      </c>
      <c r="M343" s="10" t="str" cm="1">
        <f t="array" ref="M343">_xlfn.IFS(I343&gt;=3.5,"Excellent",I343&gt;=3,"Good",I343&gt;=2,"Average",I343&lt;2,"Poor")</f>
        <v>Good</v>
      </c>
      <c r="N343" s="10" t="str">
        <f>VLOOKUP(D343,Table2[],2,FALSE)</f>
        <v>Dr. Sinha</v>
      </c>
      <c r="O343" s="10" t="str">
        <f t="shared" si="21"/>
        <v/>
      </c>
      <c r="P343" s="10"/>
      <c r="Q343" s="10">
        <f t="shared" si="22"/>
        <v>2022</v>
      </c>
      <c r="R343" s="10"/>
      <c r="S343" s="10"/>
      <c r="T343" s="10"/>
      <c r="U343" s="10"/>
      <c r="V343" s="10"/>
      <c r="W343" s="10" t="str">
        <f t="shared" ca="1" si="23"/>
        <v/>
      </c>
      <c r="X343" s="10"/>
      <c r="Y343" s="10"/>
      <c r="Z343" s="10"/>
      <c r="AA343" s="10"/>
      <c r="AB343" s="10"/>
      <c r="AC343" s="10"/>
      <c r="AD343" s="10"/>
      <c r="AE343" s="10"/>
      <c r="AF343" s="10"/>
    </row>
    <row r="344" spans="1:32" x14ac:dyDescent="0.3">
      <c r="A344" s="8" t="s">
        <v>709</v>
      </c>
      <c r="B344" s="8" t="s">
        <v>710</v>
      </c>
      <c r="C344" s="8" t="s">
        <v>25</v>
      </c>
      <c r="D344" s="8" t="s">
        <v>18</v>
      </c>
      <c r="E344" s="9">
        <v>45321</v>
      </c>
      <c r="F344" s="8" t="s">
        <v>14</v>
      </c>
      <c r="G344" s="8">
        <v>4390</v>
      </c>
      <c r="H344" s="8">
        <v>9450</v>
      </c>
      <c r="I344" s="8">
        <v>3.04</v>
      </c>
      <c r="J344" s="8">
        <v>119</v>
      </c>
      <c r="L344" s="10">
        <f t="shared" ca="1" si="20"/>
        <v>527</v>
      </c>
      <c r="M344" s="10" t="str" cm="1">
        <f t="array" ref="M344">_xlfn.IFS(I344&gt;=3.5,"Excellent",I344&gt;=3,"Good",I344&gt;=2,"Average",I344&lt;2,"Poor")</f>
        <v>Good</v>
      </c>
      <c r="N344" s="10" t="str">
        <f>VLOOKUP(D344,Table2[],2,FALSE)</f>
        <v>Dr. Roy</v>
      </c>
      <c r="O344" s="10" t="str">
        <f t="shared" si="21"/>
        <v>True</v>
      </c>
      <c r="P344" s="10"/>
      <c r="Q344" s="10">
        <f t="shared" si="22"/>
        <v>2024</v>
      </c>
      <c r="R344" s="10"/>
      <c r="S344" s="10"/>
      <c r="T344" s="10"/>
      <c r="U344" s="10"/>
      <c r="V344" s="10"/>
      <c r="W344" s="10" t="str">
        <f t="shared" ca="1" si="23"/>
        <v/>
      </c>
      <c r="X344" s="10"/>
      <c r="Y344" s="10"/>
      <c r="Z344" s="10"/>
      <c r="AA344" s="10"/>
      <c r="AB344" s="10"/>
      <c r="AC344" s="10"/>
      <c r="AD344" s="10"/>
      <c r="AE344" s="10"/>
      <c r="AF344" s="10"/>
    </row>
    <row r="345" spans="1:32" x14ac:dyDescent="0.3">
      <c r="A345" s="8" t="s">
        <v>711</v>
      </c>
      <c r="B345" s="8" t="s">
        <v>712</v>
      </c>
      <c r="C345" s="8" t="s">
        <v>17</v>
      </c>
      <c r="D345" s="8" t="s">
        <v>18</v>
      </c>
      <c r="E345" s="9">
        <v>44945</v>
      </c>
      <c r="F345" s="8" t="s">
        <v>14</v>
      </c>
      <c r="G345" s="8">
        <v>12226</v>
      </c>
      <c r="H345" s="8">
        <v>5785</v>
      </c>
      <c r="I345" s="8">
        <v>3.48</v>
      </c>
      <c r="J345" s="8">
        <v>46</v>
      </c>
      <c r="L345" s="10">
        <f t="shared" ca="1" si="20"/>
        <v>903</v>
      </c>
      <c r="M345" s="10" t="str" cm="1">
        <f t="array" ref="M345">_xlfn.IFS(I345&gt;=3.5,"Excellent",I345&gt;=3,"Good",I345&gt;=2,"Average",I345&lt;2,"Poor")</f>
        <v>Good</v>
      </c>
      <c r="N345" s="10" t="str">
        <f>VLOOKUP(D345,Table2[],2,FALSE)</f>
        <v>Dr. Roy</v>
      </c>
      <c r="O345" s="10" t="str">
        <f t="shared" si="21"/>
        <v/>
      </c>
      <c r="P345" s="10"/>
      <c r="Q345" s="10">
        <f t="shared" si="22"/>
        <v>2023</v>
      </c>
      <c r="R345" s="10"/>
      <c r="S345" s="10"/>
      <c r="T345" s="10"/>
      <c r="U345" s="10"/>
      <c r="V345" s="10"/>
      <c r="W345" s="10" t="str">
        <f t="shared" ca="1" si="23"/>
        <v/>
      </c>
      <c r="X345" s="10"/>
      <c r="Y345" s="10"/>
      <c r="Z345" s="10"/>
      <c r="AA345" s="10"/>
      <c r="AB345" s="10"/>
      <c r="AC345" s="10"/>
      <c r="AD345" s="10"/>
      <c r="AE345" s="10"/>
      <c r="AF345" s="10"/>
    </row>
    <row r="346" spans="1:32" x14ac:dyDescent="0.3">
      <c r="A346" s="8" t="s">
        <v>713</v>
      </c>
      <c r="B346" s="8" t="s">
        <v>714</v>
      </c>
      <c r="C346" s="8" t="s">
        <v>57</v>
      </c>
      <c r="D346" s="8" t="s">
        <v>13</v>
      </c>
      <c r="E346" s="9">
        <v>45460</v>
      </c>
      <c r="F346" s="8" t="s">
        <v>14</v>
      </c>
      <c r="G346" s="8">
        <v>10765</v>
      </c>
      <c r="H346" s="8">
        <v>3730</v>
      </c>
      <c r="I346" s="8">
        <v>3.18</v>
      </c>
      <c r="J346" s="8">
        <v>109</v>
      </c>
      <c r="L346" s="10">
        <f t="shared" ca="1" si="20"/>
        <v>388</v>
      </c>
      <c r="M346" s="10" t="str" cm="1">
        <f t="array" ref="M346">_xlfn.IFS(I346&gt;=3.5,"Excellent",I346&gt;=3,"Good",I346&gt;=2,"Average",I346&lt;2,"Poor")</f>
        <v>Good</v>
      </c>
      <c r="N346" s="10" t="str">
        <f>VLOOKUP(D346,Table2[],2,FALSE)</f>
        <v xml:space="preserve"> Dr. Mehta</v>
      </c>
      <c r="O346" s="10" t="str">
        <f t="shared" si="21"/>
        <v/>
      </c>
      <c r="P346" s="10"/>
      <c r="Q346" s="10">
        <f t="shared" si="22"/>
        <v>2024</v>
      </c>
      <c r="R346" s="10"/>
      <c r="S346" s="10"/>
      <c r="T346" s="10"/>
      <c r="U346" s="10"/>
      <c r="V346" s="10"/>
      <c r="W346" s="10" t="str">
        <f t="shared" ca="1" si="23"/>
        <v/>
      </c>
      <c r="X346" s="10"/>
      <c r="Y346" s="10"/>
      <c r="Z346" s="10"/>
      <c r="AA346" s="10"/>
      <c r="AB346" s="10"/>
      <c r="AC346" s="10"/>
      <c r="AD346" s="10"/>
      <c r="AE346" s="10"/>
      <c r="AF346" s="10"/>
    </row>
    <row r="347" spans="1:32" x14ac:dyDescent="0.3">
      <c r="A347" s="8" t="s">
        <v>715</v>
      </c>
      <c r="B347" s="8" t="s">
        <v>716</v>
      </c>
      <c r="C347" s="8" t="s">
        <v>17</v>
      </c>
      <c r="D347" s="8" t="s">
        <v>62</v>
      </c>
      <c r="E347" s="9">
        <v>45183</v>
      </c>
      <c r="F347" s="8" t="s">
        <v>14</v>
      </c>
      <c r="G347" s="8">
        <v>6631</v>
      </c>
      <c r="H347" s="8">
        <v>3605</v>
      </c>
      <c r="I347" s="8">
        <v>2.15</v>
      </c>
      <c r="J347" s="8">
        <v>93</v>
      </c>
      <c r="L347" s="10">
        <f t="shared" ca="1" si="20"/>
        <v>665</v>
      </c>
      <c r="M347" s="10" t="str" cm="1">
        <f t="array" ref="M347">_xlfn.IFS(I347&gt;=3.5,"Excellent",I347&gt;=3,"Good",I347&gt;=2,"Average",I347&lt;2,"Poor")</f>
        <v>Average</v>
      </c>
      <c r="N347" s="10" t="str">
        <f>VLOOKUP(D347,Table2[],2,FALSE)</f>
        <v>Dr. Sinha</v>
      </c>
      <c r="O347" s="10" t="str">
        <f t="shared" si="21"/>
        <v>True</v>
      </c>
      <c r="P347" s="10"/>
      <c r="Q347" s="10">
        <f t="shared" si="22"/>
        <v>2023</v>
      </c>
      <c r="R347" s="10"/>
      <c r="S347" s="10"/>
      <c r="T347" s="10"/>
      <c r="U347" s="10"/>
      <c r="V347" s="10"/>
      <c r="W347" s="10" t="str">
        <f t="shared" ca="1" si="23"/>
        <v/>
      </c>
      <c r="X347" s="10"/>
      <c r="Y347" s="10"/>
      <c r="Z347" s="10"/>
      <c r="AA347" s="10"/>
      <c r="AB347" s="10"/>
      <c r="AC347" s="10"/>
      <c r="AD347" s="10"/>
      <c r="AE347" s="10"/>
      <c r="AF347" s="10"/>
    </row>
    <row r="348" spans="1:32" x14ac:dyDescent="0.3">
      <c r="A348" s="8" t="s">
        <v>717</v>
      </c>
      <c r="B348" s="8" t="s">
        <v>718</v>
      </c>
      <c r="C348" s="8" t="s">
        <v>28</v>
      </c>
      <c r="D348" s="8" t="s">
        <v>13</v>
      </c>
      <c r="E348" s="9">
        <v>44884</v>
      </c>
      <c r="F348" s="8" t="s">
        <v>14</v>
      </c>
      <c r="G348" s="8">
        <v>12250</v>
      </c>
      <c r="H348" s="8">
        <v>373</v>
      </c>
      <c r="I348" s="8">
        <v>3.37</v>
      </c>
      <c r="J348" s="8">
        <v>23</v>
      </c>
      <c r="L348" s="10">
        <f t="shared" ca="1" si="20"/>
        <v>964</v>
      </c>
      <c r="M348" s="10" t="str" cm="1">
        <f t="array" ref="M348">_xlfn.IFS(I348&gt;=3.5,"Excellent",I348&gt;=3,"Good",I348&gt;=2,"Average",I348&lt;2,"Poor")</f>
        <v>Good</v>
      </c>
      <c r="N348" s="10" t="str">
        <f>VLOOKUP(D348,Table2[],2,FALSE)</f>
        <v xml:space="preserve"> Dr. Mehta</v>
      </c>
      <c r="O348" s="10" t="str">
        <f t="shared" si="21"/>
        <v/>
      </c>
      <c r="P348" s="10"/>
      <c r="Q348" s="10">
        <f t="shared" si="22"/>
        <v>2022</v>
      </c>
      <c r="R348" s="10"/>
      <c r="S348" s="10"/>
      <c r="T348" s="10"/>
      <c r="U348" s="10"/>
      <c r="V348" s="10"/>
      <c r="W348" s="10" t="str">
        <f t="shared" ca="1" si="23"/>
        <v/>
      </c>
      <c r="X348" s="10"/>
      <c r="Y348" s="10"/>
      <c r="Z348" s="10"/>
      <c r="AA348" s="10"/>
      <c r="AB348" s="10"/>
      <c r="AC348" s="10"/>
      <c r="AD348" s="10"/>
      <c r="AE348" s="10"/>
      <c r="AF348" s="10"/>
    </row>
    <row r="349" spans="1:32" x14ac:dyDescent="0.3">
      <c r="A349" s="8" t="s">
        <v>719</v>
      </c>
      <c r="B349" s="8" t="s">
        <v>720</v>
      </c>
      <c r="C349" s="8" t="s">
        <v>12</v>
      </c>
      <c r="D349" s="8" t="s">
        <v>13</v>
      </c>
      <c r="E349" s="9">
        <v>44641</v>
      </c>
      <c r="F349" s="8" t="s">
        <v>14</v>
      </c>
      <c r="G349" s="8">
        <v>8028</v>
      </c>
      <c r="H349" s="8">
        <v>5955</v>
      </c>
      <c r="I349" s="8">
        <v>2.81</v>
      </c>
      <c r="J349" s="8">
        <v>4</v>
      </c>
      <c r="L349" s="10">
        <f t="shared" ca="1" si="20"/>
        <v>1207</v>
      </c>
      <c r="M349" s="10" t="str" cm="1">
        <f t="array" ref="M349">_xlfn.IFS(I349&gt;=3.5,"Excellent",I349&gt;=3,"Good",I349&gt;=2,"Average",I349&lt;2,"Poor")</f>
        <v>Average</v>
      </c>
      <c r="N349" s="10" t="str">
        <f>VLOOKUP(D349,Table2[],2,FALSE)</f>
        <v xml:space="preserve"> Dr. Mehta</v>
      </c>
      <c r="O349" s="10" t="str">
        <f t="shared" si="21"/>
        <v>True</v>
      </c>
      <c r="P349" s="10"/>
      <c r="Q349" s="10">
        <f t="shared" si="22"/>
        <v>2022</v>
      </c>
      <c r="R349" s="10"/>
      <c r="S349" s="10"/>
      <c r="T349" s="10"/>
      <c r="U349" s="10"/>
      <c r="V349" s="10"/>
      <c r="W349" s="10" t="str">
        <f t="shared" ca="1" si="23"/>
        <v/>
      </c>
      <c r="X349" s="10"/>
      <c r="Y349" s="10"/>
      <c r="Z349" s="10"/>
      <c r="AA349" s="10"/>
      <c r="AB349" s="10"/>
      <c r="AC349" s="10"/>
      <c r="AD349" s="10"/>
      <c r="AE349" s="10"/>
      <c r="AF349" s="10"/>
    </row>
    <row r="350" spans="1:32" x14ac:dyDescent="0.3">
      <c r="A350" s="8" t="s">
        <v>721</v>
      </c>
      <c r="B350" s="8" t="s">
        <v>722</v>
      </c>
      <c r="C350" s="8" t="s">
        <v>12</v>
      </c>
      <c r="D350" s="8" t="s">
        <v>62</v>
      </c>
      <c r="E350" s="9">
        <v>45316</v>
      </c>
      <c r="F350" s="8" t="s">
        <v>19</v>
      </c>
      <c r="G350" s="8">
        <v>4948</v>
      </c>
      <c r="H350" s="8">
        <v>3342</v>
      </c>
      <c r="I350" s="8">
        <v>3.08</v>
      </c>
      <c r="J350" s="8">
        <v>119</v>
      </c>
      <c r="L350" s="10" t="str">
        <f t="shared" ca="1" si="20"/>
        <v> </v>
      </c>
      <c r="M350" s="10" t="str" cm="1">
        <f t="array" ref="M350">_xlfn.IFS(I350&gt;=3.5,"Excellent",I350&gt;=3,"Good",I350&gt;=2,"Average",I350&lt;2,"Poor")</f>
        <v>Good</v>
      </c>
      <c r="N350" s="10" t="str">
        <f>VLOOKUP(D350,Table2[],2,FALSE)</f>
        <v>Dr. Sinha</v>
      </c>
      <c r="O350" s="10" t="str">
        <f t="shared" si="21"/>
        <v>True</v>
      </c>
      <c r="P350" s="10"/>
      <c r="Q350" s="10">
        <f t="shared" si="22"/>
        <v>2024</v>
      </c>
      <c r="R350" s="10"/>
      <c r="S350" s="10"/>
      <c r="T350" s="10"/>
      <c r="U350" s="10"/>
      <c r="V350" s="10"/>
      <c r="W350" s="10">
        <f t="shared" ca="1" si="23"/>
        <v>532</v>
      </c>
      <c r="X350" s="10"/>
      <c r="Y350" s="10"/>
      <c r="Z350" s="10"/>
      <c r="AA350" s="10"/>
      <c r="AB350" s="10"/>
      <c r="AC350" s="10"/>
      <c r="AD350" s="10"/>
      <c r="AE350" s="10"/>
      <c r="AF350" s="10"/>
    </row>
    <row r="351" spans="1:32" x14ac:dyDescent="0.3">
      <c r="A351" s="8" t="s">
        <v>723</v>
      </c>
      <c r="B351" s="8" t="s">
        <v>724</v>
      </c>
      <c r="C351" s="8" t="s">
        <v>22</v>
      </c>
      <c r="D351" s="8" t="s">
        <v>18</v>
      </c>
      <c r="E351" s="9">
        <v>45382</v>
      </c>
      <c r="F351" s="8" t="s">
        <v>14</v>
      </c>
      <c r="G351" s="8">
        <v>5751</v>
      </c>
      <c r="H351" s="8">
        <v>1819</v>
      </c>
      <c r="I351" s="8">
        <v>2.04</v>
      </c>
      <c r="J351" s="8">
        <v>58</v>
      </c>
      <c r="L351" s="10">
        <f t="shared" ca="1" si="20"/>
        <v>466</v>
      </c>
      <c r="M351" s="10" t="str" cm="1">
        <f t="array" ref="M351">_xlfn.IFS(I351&gt;=3.5,"Excellent",I351&gt;=3,"Good",I351&gt;=2,"Average",I351&lt;2,"Poor")</f>
        <v>Average</v>
      </c>
      <c r="N351" s="10" t="str">
        <f>VLOOKUP(D351,Table2[],2,FALSE)</f>
        <v>Dr. Roy</v>
      </c>
      <c r="O351" s="10" t="str">
        <f t="shared" si="21"/>
        <v/>
      </c>
      <c r="P351" s="10"/>
      <c r="Q351" s="10">
        <f t="shared" si="22"/>
        <v>2024</v>
      </c>
      <c r="R351" s="10"/>
      <c r="S351" s="10"/>
      <c r="T351" s="10"/>
      <c r="U351" s="10"/>
      <c r="V351" s="10"/>
      <c r="W351" s="10" t="str">
        <f t="shared" ca="1" si="23"/>
        <v/>
      </c>
      <c r="X351" s="10"/>
      <c r="Y351" s="10"/>
      <c r="Z351" s="10"/>
      <c r="AA351" s="10"/>
      <c r="AB351" s="10"/>
      <c r="AC351" s="10"/>
      <c r="AD351" s="10"/>
      <c r="AE351" s="10"/>
      <c r="AF351" s="10"/>
    </row>
    <row r="352" spans="1:32" x14ac:dyDescent="0.3">
      <c r="A352" s="8" t="s">
        <v>725</v>
      </c>
      <c r="B352" s="8" t="s">
        <v>726</v>
      </c>
      <c r="C352" s="8" t="s">
        <v>25</v>
      </c>
      <c r="D352" s="8" t="s">
        <v>18</v>
      </c>
      <c r="E352" s="9">
        <v>44760</v>
      </c>
      <c r="F352" s="8" t="s">
        <v>39</v>
      </c>
      <c r="G352" s="8">
        <v>8271</v>
      </c>
      <c r="H352" s="8">
        <v>6443</v>
      </c>
      <c r="I352" s="8">
        <v>3.38</v>
      </c>
      <c r="J352" s="8">
        <v>101</v>
      </c>
      <c r="L352" s="10" t="str">
        <f t="shared" ca="1" si="20"/>
        <v> </v>
      </c>
      <c r="M352" s="10" t="str" cm="1">
        <f t="array" ref="M352">_xlfn.IFS(I352&gt;=3.5,"Excellent",I352&gt;=3,"Good",I352&gt;=2,"Average",I352&lt;2,"Poor")</f>
        <v>Good</v>
      </c>
      <c r="N352" s="10" t="str">
        <f>VLOOKUP(D352,Table2[],2,FALSE)</f>
        <v>Dr. Roy</v>
      </c>
      <c r="O352" s="10" t="str">
        <f t="shared" si="21"/>
        <v>True</v>
      </c>
      <c r="P352" s="10"/>
      <c r="Q352" s="10">
        <f t="shared" si="22"/>
        <v>2022</v>
      </c>
      <c r="R352" s="10"/>
      <c r="S352" s="10"/>
      <c r="T352" s="10"/>
      <c r="U352" s="10"/>
      <c r="V352" s="10"/>
      <c r="W352" s="10" t="str">
        <f t="shared" ca="1" si="23"/>
        <v/>
      </c>
      <c r="X352" s="10"/>
      <c r="Y352" s="10"/>
      <c r="Z352" s="10"/>
      <c r="AA352" s="10"/>
      <c r="AB352" s="10"/>
      <c r="AC352" s="10"/>
      <c r="AD352" s="10"/>
      <c r="AE352" s="10"/>
      <c r="AF352" s="10"/>
    </row>
    <row r="353" spans="1:32" x14ac:dyDescent="0.3">
      <c r="A353" s="8" t="s">
        <v>727</v>
      </c>
      <c r="B353" s="8" t="s">
        <v>728</v>
      </c>
      <c r="C353" s="8" t="s">
        <v>17</v>
      </c>
      <c r="D353" s="8" t="s">
        <v>31</v>
      </c>
      <c r="E353" s="9">
        <v>45312</v>
      </c>
      <c r="F353" s="8" t="s">
        <v>14</v>
      </c>
      <c r="G353" s="8">
        <v>11568</v>
      </c>
      <c r="H353" s="8">
        <v>9456</v>
      </c>
      <c r="I353" s="8">
        <v>3.74</v>
      </c>
      <c r="J353" s="8">
        <v>104</v>
      </c>
      <c r="L353" s="10">
        <f t="shared" ca="1" si="20"/>
        <v>536</v>
      </c>
      <c r="M353" s="10" t="str" cm="1">
        <f t="array" ref="M353">_xlfn.IFS(I353&gt;=3.5,"Excellent",I353&gt;=3,"Good",I353&gt;=2,"Average",I353&lt;2,"Poor")</f>
        <v>Excellent</v>
      </c>
      <c r="N353" s="10" t="str">
        <f>VLOOKUP(D353,Table2[],2,FALSE)</f>
        <v>Dr. Sharma</v>
      </c>
      <c r="O353" s="10" t="str">
        <f t="shared" si="21"/>
        <v>True</v>
      </c>
      <c r="P353" s="10"/>
      <c r="Q353" s="10">
        <f t="shared" si="22"/>
        <v>2024</v>
      </c>
      <c r="R353" s="10"/>
      <c r="S353" s="10"/>
      <c r="T353" s="10"/>
      <c r="U353" s="10"/>
      <c r="V353" s="10"/>
      <c r="W353" s="10" t="str">
        <f t="shared" ca="1" si="23"/>
        <v/>
      </c>
      <c r="X353" s="10"/>
      <c r="Y353" s="10"/>
      <c r="Z353" s="10"/>
      <c r="AA353" s="10"/>
      <c r="AB353" s="10"/>
      <c r="AC353" s="10"/>
      <c r="AD353" s="10"/>
      <c r="AE353" s="10"/>
      <c r="AF353" s="10"/>
    </row>
    <row r="354" spans="1:32" x14ac:dyDescent="0.3">
      <c r="A354" s="8" t="s">
        <v>729</v>
      </c>
      <c r="B354" s="8" t="s">
        <v>730</v>
      </c>
      <c r="C354" s="8" t="s">
        <v>12</v>
      </c>
      <c r="D354" s="8" t="s">
        <v>18</v>
      </c>
      <c r="E354" s="9">
        <v>45138</v>
      </c>
      <c r="F354" s="8" t="s">
        <v>14</v>
      </c>
      <c r="G354" s="8">
        <v>10825</v>
      </c>
      <c r="H354" s="8">
        <v>9457</v>
      </c>
      <c r="I354" s="8">
        <v>3.74</v>
      </c>
      <c r="J354" s="8">
        <v>3</v>
      </c>
      <c r="L354" s="10">
        <f t="shared" ca="1" si="20"/>
        <v>710</v>
      </c>
      <c r="M354" s="10" t="str" cm="1">
        <f t="array" ref="M354">_xlfn.IFS(I354&gt;=3.5,"Excellent",I354&gt;=3,"Good",I354&gt;=2,"Average",I354&lt;2,"Poor")</f>
        <v>Excellent</v>
      </c>
      <c r="N354" s="10" t="str">
        <f>VLOOKUP(D354,Table2[],2,FALSE)</f>
        <v>Dr. Roy</v>
      </c>
      <c r="O354" s="10" t="str">
        <f t="shared" si="21"/>
        <v>True</v>
      </c>
      <c r="P354" s="10"/>
      <c r="Q354" s="10">
        <f t="shared" si="22"/>
        <v>2023</v>
      </c>
      <c r="R354" s="10"/>
      <c r="S354" s="10"/>
      <c r="T354" s="10"/>
      <c r="U354" s="10"/>
      <c r="V354" s="10"/>
      <c r="W354" s="10" t="str">
        <f t="shared" ca="1" si="23"/>
        <v/>
      </c>
      <c r="X354" s="10"/>
      <c r="Y354" s="10"/>
      <c r="Z354" s="10"/>
      <c r="AA354" s="10"/>
      <c r="AB354" s="10"/>
      <c r="AC354" s="10"/>
      <c r="AD354" s="10"/>
      <c r="AE354" s="10"/>
      <c r="AF354" s="10"/>
    </row>
    <row r="355" spans="1:32" x14ac:dyDescent="0.3">
      <c r="A355" s="8" t="s">
        <v>731</v>
      </c>
      <c r="B355" s="8" t="s">
        <v>732</v>
      </c>
      <c r="C355" s="8" t="s">
        <v>54</v>
      </c>
      <c r="D355" s="8" t="s">
        <v>31</v>
      </c>
      <c r="E355" s="9">
        <v>44748</v>
      </c>
      <c r="F355" s="8" t="s">
        <v>19</v>
      </c>
      <c r="G355" s="8">
        <v>7978</v>
      </c>
      <c r="H355" s="8">
        <v>7406</v>
      </c>
      <c r="I355" s="8">
        <v>3.61</v>
      </c>
      <c r="J355" s="8">
        <v>32</v>
      </c>
      <c r="L355" s="10" t="str">
        <f t="shared" ca="1" si="20"/>
        <v> </v>
      </c>
      <c r="M355" s="10" t="str" cm="1">
        <f t="array" ref="M355">_xlfn.IFS(I355&gt;=3.5,"Excellent",I355&gt;=3,"Good",I355&gt;=2,"Average",I355&lt;2,"Poor")</f>
        <v>Excellent</v>
      </c>
      <c r="N355" s="10" t="str">
        <f>VLOOKUP(D355,Table2[],2,FALSE)</f>
        <v>Dr. Sharma</v>
      </c>
      <c r="O355" s="10" t="str">
        <f t="shared" si="21"/>
        <v>True</v>
      </c>
      <c r="P355" s="10"/>
      <c r="Q355" s="10">
        <f t="shared" si="22"/>
        <v>2022</v>
      </c>
      <c r="R355" s="10"/>
      <c r="S355" s="10"/>
      <c r="T355" s="10"/>
      <c r="U355" s="10"/>
      <c r="V355" s="10"/>
      <c r="W355" s="10">
        <f t="shared" ca="1" si="23"/>
        <v>1100</v>
      </c>
      <c r="X355" s="10"/>
      <c r="Y355" s="10"/>
      <c r="Z355" s="10"/>
      <c r="AA355" s="10"/>
      <c r="AB355" s="10"/>
      <c r="AC355" s="10"/>
      <c r="AD355" s="10"/>
      <c r="AE355" s="10"/>
      <c r="AF355" s="10"/>
    </row>
    <row r="356" spans="1:32" x14ac:dyDescent="0.3">
      <c r="A356" s="8" t="s">
        <v>733</v>
      </c>
      <c r="B356" s="8" t="s">
        <v>734</v>
      </c>
      <c r="C356" s="8" t="s">
        <v>22</v>
      </c>
      <c r="D356" s="8" t="s">
        <v>13</v>
      </c>
      <c r="E356" s="9">
        <v>44837</v>
      </c>
      <c r="F356" s="8" t="s">
        <v>19</v>
      </c>
      <c r="G356" s="8">
        <v>11708</v>
      </c>
      <c r="H356" s="8">
        <v>9853</v>
      </c>
      <c r="I356" s="8">
        <v>2.88</v>
      </c>
      <c r="J356" s="8">
        <v>49</v>
      </c>
      <c r="L356" s="10" t="str">
        <f t="shared" ca="1" si="20"/>
        <v> </v>
      </c>
      <c r="M356" s="10" t="str" cm="1">
        <f t="array" ref="M356">_xlfn.IFS(I356&gt;=3.5,"Excellent",I356&gt;=3,"Good",I356&gt;=2,"Average",I356&lt;2,"Poor")</f>
        <v>Average</v>
      </c>
      <c r="N356" s="10" t="str">
        <f>VLOOKUP(D356,Table2[],2,FALSE)</f>
        <v xml:space="preserve"> Dr. Mehta</v>
      </c>
      <c r="O356" s="10" t="str">
        <f t="shared" si="21"/>
        <v>True</v>
      </c>
      <c r="P356" s="10"/>
      <c r="Q356" s="10">
        <f t="shared" si="22"/>
        <v>2022</v>
      </c>
      <c r="R356" s="10"/>
      <c r="S356" s="10"/>
      <c r="T356" s="10"/>
      <c r="U356" s="10"/>
      <c r="V356" s="10"/>
      <c r="W356" s="10">
        <f t="shared" ca="1" si="23"/>
        <v>1011</v>
      </c>
      <c r="X356" s="10"/>
      <c r="Y356" s="10"/>
      <c r="Z356" s="10"/>
      <c r="AA356" s="10"/>
      <c r="AB356" s="10"/>
      <c r="AC356" s="10"/>
      <c r="AD356" s="10"/>
      <c r="AE356" s="10"/>
      <c r="AF356" s="10"/>
    </row>
    <row r="357" spans="1:32" x14ac:dyDescent="0.3">
      <c r="A357" s="8" t="s">
        <v>735</v>
      </c>
      <c r="B357" s="8" t="s">
        <v>736</v>
      </c>
      <c r="C357" s="8" t="s">
        <v>28</v>
      </c>
      <c r="D357" s="8" t="s">
        <v>18</v>
      </c>
      <c r="E357" s="9">
        <v>44562</v>
      </c>
      <c r="F357" s="8" t="s">
        <v>14</v>
      </c>
      <c r="G357" s="8">
        <v>14323</v>
      </c>
      <c r="H357" s="8">
        <v>5656</v>
      </c>
      <c r="I357" s="8">
        <v>3.7</v>
      </c>
      <c r="J357" s="8">
        <v>48</v>
      </c>
      <c r="L357" s="10">
        <f t="shared" ca="1" si="20"/>
        <v>1286</v>
      </c>
      <c r="M357" s="10" t="str" cm="1">
        <f t="array" ref="M357">_xlfn.IFS(I357&gt;=3.5,"Excellent",I357&gt;=3,"Good",I357&gt;=2,"Average",I357&lt;2,"Poor")</f>
        <v>Excellent</v>
      </c>
      <c r="N357" s="10" t="str">
        <f>VLOOKUP(D357,Table2[],2,FALSE)</f>
        <v>Dr. Roy</v>
      </c>
      <c r="O357" s="10" t="str">
        <f t="shared" si="21"/>
        <v/>
      </c>
      <c r="P357" s="10"/>
      <c r="Q357" s="10">
        <f t="shared" si="22"/>
        <v>2022</v>
      </c>
      <c r="R357" s="10"/>
      <c r="S357" s="10"/>
      <c r="T357" s="10"/>
      <c r="U357" s="10"/>
      <c r="V357" s="10"/>
      <c r="W357" s="10" t="str">
        <f t="shared" ca="1" si="23"/>
        <v/>
      </c>
      <c r="X357" s="10"/>
      <c r="Y357" s="10"/>
      <c r="Z357" s="10"/>
      <c r="AA357" s="10"/>
      <c r="AB357" s="10"/>
      <c r="AC357" s="10"/>
      <c r="AD357" s="10"/>
      <c r="AE357" s="10"/>
      <c r="AF357" s="10"/>
    </row>
    <row r="358" spans="1:32" x14ac:dyDescent="0.3">
      <c r="A358" s="8" t="s">
        <v>737</v>
      </c>
      <c r="B358" s="8" t="s">
        <v>738</v>
      </c>
      <c r="C358" s="8" t="s">
        <v>54</v>
      </c>
      <c r="D358" s="8" t="s">
        <v>13</v>
      </c>
      <c r="E358" s="9">
        <v>44939</v>
      </c>
      <c r="F358" s="8" t="s">
        <v>14</v>
      </c>
      <c r="G358" s="8">
        <v>3253</v>
      </c>
      <c r="H358" s="8">
        <v>8143</v>
      </c>
      <c r="I358" s="8">
        <v>2.79</v>
      </c>
      <c r="J358" s="8">
        <v>69</v>
      </c>
      <c r="L358" s="10">
        <f t="shared" ca="1" si="20"/>
        <v>909</v>
      </c>
      <c r="M358" s="10" t="str" cm="1">
        <f t="array" ref="M358">_xlfn.IFS(I358&gt;=3.5,"Excellent",I358&gt;=3,"Good",I358&gt;=2,"Average",I358&lt;2,"Poor")</f>
        <v>Average</v>
      </c>
      <c r="N358" s="10" t="str">
        <f>VLOOKUP(D358,Table2[],2,FALSE)</f>
        <v xml:space="preserve"> Dr. Mehta</v>
      </c>
      <c r="O358" s="10" t="str">
        <f t="shared" si="21"/>
        <v>True</v>
      </c>
      <c r="P358" s="10"/>
      <c r="Q358" s="10">
        <f t="shared" si="22"/>
        <v>2023</v>
      </c>
      <c r="R358" s="10"/>
      <c r="S358" s="10"/>
      <c r="T358" s="10"/>
      <c r="U358" s="10"/>
      <c r="V358" s="10"/>
      <c r="W358" s="10" t="str">
        <f t="shared" ca="1" si="23"/>
        <v/>
      </c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x14ac:dyDescent="0.3">
      <c r="A359" s="8" t="s">
        <v>739</v>
      </c>
      <c r="B359" s="8" t="s">
        <v>740</v>
      </c>
      <c r="C359" s="8" t="s">
        <v>28</v>
      </c>
      <c r="D359" s="8" t="s">
        <v>62</v>
      </c>
      <c r="E359" s="9">
        <v>45168</v>
      </c>
      <c r="F359" s="8" t="s">
        <v>14</v>
      </c>
      <c r="G359" s="8">
        <v>14408</v>
      </c>
      <c r="H359" s="8">
        <v>9114</v>
      </c>
      <c r="I359" s="8">
        <v>2.0699999999999998</v>
      </c>
      <c r="J359" s="8">
        <v>74</v>
      </c>
      <c r="L359" s="10">
        <f t="shared" ca="1" si="20"/>
        <v>680</v>
      </c>
      <c r="M359" s="10" t="str" cm="1">
        <f t="array" ref="M359">_xlfn.IFS(I359&gt;=3.5,"Excellent",I359&gt;=3,"Good",I359&gt;=2,"Average",I359&lt;2,"Poor")</f>
        <v>Average</v>
      </c>
      <c r="N359" s="10" t="str">
        <f>VLOOKUP(D359,Table2[],2,FALSE)</f>
        <v>Dr. Sinha</v>
      </c>
      <c r="O359" s="10" t="str">
        <f t="shared" si="21"/>
        <v>True</v>
      </c>
      <c r="P359" s="10"/>
      <c r="Q359" s="10">
        <f t="shared" si="22"/>
        <v>2023</v>
      </c>
      <c r="R359" s="10"/>
      <c r="S359" s="10"/>
      <c r="T359" s="10"/>
      <c r="U359" s="10"/>
      <c r="V359" s="10"/>
      <c r="W359" s="10" t="str">
        <f t="shared" ca="1" si="23"/>
        <v/>
      </c>
      <c r="X359" s="10"/>
      <c r="Y359" s="10"/>
      <c r="Z359" s="10"/>
      <c r="AA359" s="10"/>
      <c r="AB359" s="10"/>
      <c r="AC359" s="10"/>
      <c r="AD359" s="10"/>
      <c r="AE359" s="10"/>
      <c r="AF359" s="10"/>
    </row>
    <row r="360" spans="1:32" x14ac:dyDescent="0.3">
      <c r="A360" s="8" t="s">
        <v>741</v>
      </c>
      <c r="B360" s="8" t="s">
        <v>742</v>
      </c>
      <c r="C360" s="8" t="s">
        <v>57</v>
      </c>
      <c r="D360" s="8" t="s">
        <v>13</v>
      </c>
      <c r="E360" s="9">
        <v>44860</v>
      </c>
      <c r="F360" s="8" t="s">
        <v>14</v>
      </c>
      <c r="G360" s="8">
        <v>9948</v>
      </c>
      <c r="H360" s="8">
        <v>840</v>
      </c>
      <c r="I360" s="8">
        <v>2.4500000000000002</v>
      </c>
      <c r="J360" s="8">
        <v>9</v>
      </c>
      <c r="L360" s="10">
        <f t="shared" ca="1" si="20"/>
        <v>988</v>
      </c>
      <c r="M360" s="10" t="str" cm="1">
        <f t="array" ref="M360">_xlfn.IFS(I360&gt;=3.5,"Excellent",I360&gt;=3,"Good",I360&gt;=2,"Average",I360&lt;2,"Poor")</f>
        <v>Average</v>
      </c>
      <c r="N360" s="10" t="str">
        <f>VLOOKUP(D360,Table2[],2,FALSE)</f>
        <v xml:space="preserve"> Dr. Mehta</v>
      </c>
      <c r="O360" s="10" t="str">
        <f t="shared" si="21"/>
        <v/>
      </c>
      <c r="P360" s="10"/>
      <c r="Q360" s="10">
        <f t="shared" si="22"/>
        <v>2022</v>
      </c>
      <c r="R360" s="10"/>
      <c r="S360" s="10"/>
      <c r="T360" s="10"/>
      <c r="U360" s="10"/>
      <c r="V360" s="10"/>
      <c r="W360" s="10" t="str">
        <f t="shared" ca="1" si="23"/>
        <v/>
      </c>
      <c r="X360" s="10"/>
      <c r="Y360" s="10"/>
      <c r="Z360" s="10"/>
      <c r="AA360" s="10"/>
      <c r="AB360" s="10"/>
      <c r="AC360" s="10"/>
      <c r="AD360" s="10"/>
      <c r="AE360" s="10"/>
      <c r="AF360" s="10"/>
    </row>
    <row r="361" spans="1:32" x14ac:dyDescent="0.3">
      <c r="A361" s="8" t="s">
        <v>743</v>
      </c>
      <c r="B361" s="8" t="s">
        <v>744</v>
      </c>
      <c r="C361" s="8" t="s">
        <v>54</v>
      </c>
      <c r="D361" s="8" t="s">
        <v>18</v>
      </c>
      <c r="E361" s="9">
        <v>45289</v>
      </c>
      <c r="F361" s="8" t="s">
        <v>39</v>
      </c>
      <c r="G361" s="8">
        <v>8535</v>
      </c>
      <c r="H361" s="8">
        <v>678</v>
      </c>
      <c r="I361" s="8">
        <v>3.07</v>
      </c>
      <c r="J361" s="8">
        <v>28</v>
      </c>
      <c r="L361" s="10" t="str">
        <f t="shared" ca="1" si="20"/>
        <v> </v>
      </c>
      <c r="M361" s="10" t="str" cm="1">
        <f t="array" ref="M361">_xlfn.IFS(I361&gt;=3.5,"Excellent",I361&gt;=3,"Good",I361&gt;=2,"Average",I361&lt;2,"Poor")</f>
        <v>Good</v>
      </c>
      <c r="N361" s="10" t="str">
        <f>VLOOKUP(D361,Table2[],2,FALSE)</f>
        <v>Dr. Roy</v>
      </c>
      <c r="O361" s="10" t="str">
        <f t="shared" si="21"/>
        <v/>
      </c>
      <c r="P361" s="10"/>
      <c r="Q361" s="10">
        <f t="shared" si="22"/>
        <v>2023</v>
      </c>
      <c r="R361" s="10"/>
      <c r="S361" s="10"/>
      <c r="T361" s="10"/>
      <c r="U361" s="10"/>
      <c r="V361" s="10"/>
      <c r="W361" s="10" t="str">
        <f t="shared" ca="1" si="23"/>
        <v/>
      </c>
      <c r="X361" s="10"/>
      <c r="Y361" s="10"/>
      <c r="Z361" s="10"/>
      <c r="AA361" s="10"/>
      <c r="AB361" s="10"/>
      <c r="AC361" s="10"/>
      <c r="AD361" s="10"/>
      <c r="AE361" s="10"/>
      <c r="AF361" s="10"/>
    </row>
    <row r="362" spans="1:32" x14ac:dyDescent="0.3">
      <c r="A362" s="8" t="s">
        <v>745</v>
      </c>
      <c r="B362" s="8" t="s">
        <v>746</v>
      </c>
      <c r="C362" s="8" t="s">
        <v>28</v>
      </c>
      <c r="D362" s="8" t="s">
        <v>31</v>
      </c>
      <c r="E362" s="9">
        <v>44729</v>
      </c>
      <c r="F362" s="8" t="s">
        <v>14</v>
      </c>
      <c r="G362" s="8">
        <v>3685</v>
      </c>
      <c r="H362" s="8">
        <v>36</v>
      </c>
      <c r="I362" s="8">
        <v>2.57</v>
      </c>
      <c r="J362" s="8">
        <v>5</v>
      </c>
      <c r="L362" s="10">
        <f t="shared" ca="1" si="20"/>
        <v>1119</v>
      </c>
      <c r="M362" s="10" t="str" cm="1">
        <f t="array" ref="M362">_xlfn.IFS(I362&gt;=3.5,"Excellent",I362&gt;=3,"Good",I362&gt;=2,"Average",I362&lt;2,"Poor")</f>
        <v>Average</v>
      </c>
      <c r="N362" s="10" t="str">
        <f>VLOOKUP(D362,Table2[],2,FALSE)</f>
        <v>Dr. Sharma</v>
      </c>
      <c r="O362" s="10" t="str">
        <f t="shared" si="21"/>
        <v/>
      </c>
      <c r="P362" s="10"/>
      <c r="Q362" s="10">
        <f t="shared" si="22"/>
        <v>2022</v>
      </c>
      <c r="R362" s="10"/>
      <c r="S362" s="10"/>
      <c r="T362" s="10"/>
      <c r="U362" s="10"/>
      <c r="V362" s="10"/>
      <c r="W362" s="10" t="str">
        <f t="shared" ca="1" si="23"/>
        <v/>
      </c>
      <c r="X362" s="10"/>
      <c r="Y362" s="10"/>
      <c r="Z362" s="10"/>
      <c r="AA362" s="10"/>
      <c r="AB362" s="10"/>
      <c r="AC362" s="10"/>
      <c r="AD362" s="10"/>
      <c r="AE362" s="10"/>
      <c r="AF362" s="10"/>
    </row>
    <row r="363" spans="1:32" x14ac:dyDescent="0.3">
      <c r="A363" s="8" t="s">
        <v>747</v>
      </c>
      <c r="B363" s="8" t="s">
        <v>748</v>
      </c>
      <c r="C363" s="8" t="s">
        <v>57</v>
      </c>
      <c r="D363" s="8" t="s">
        <v>62</v>
      </c>
      <c r="E363" s="9">
        <v>45438</v>
      </c>
      <c r="F363" s="8" t="s">
        <v>39</v>
      </c>
      <c r="G363" s="8">
        <v>13540</v>
      </c>
      <c r="H363" s="8">
        <v>3077</v>
      </c>
      <c r="I363" s="8">
        <v>3.69</v>
      </c>
      <c r="J363" s="8">
        <v>62</v>
      </c>
      <c r="L363" s="10" t="str">
        <f t="shared" ca="1" si="20"/>
        <v> </v>
      </c>
      <c r="M363" s="10" t="str" cm="1">
        <f t="array" ref="M363">_xlfn.IFS(I363&gt;=3.5,"Excellent",I363&gt;=3,"Good",I363&gt;=2,"Average",I363&lt;2,"Poor")</f>
        <v>Excellent</v>
      </c>
      <c r="N363" s="10" t="str">
        <f>VLOOKUP(D363,Table2[],2,FALSE)</f>
        <v>Dr. Sinha</v>
      </c>
      <c r="O363" s="10" t="str">
        <f t="shared" si="21"/>
        <v/>
      </c>
      <c r="P363" s="10"/>
      <c r="Q363" s="10">
        <f t="shared" si="22"/>
        <v>2024</v>
      </c>
      <c r="R363" s="10"/>
      <c r="S363" s="10"/>
      <c r="T363" s="10"/>
      <c r="U363" s="10"/>
      <c r="V363" s="10"/>
      <c r="W363" s="10" t="str">
        <f t="shared" ca="1" si="23"/>
        <v/>
      </c>
      <c r="X363" s="10"/>
      <c r="Y363" s="10"/>
      <c r="Z363" s="10"/>
      <c r="AA363" s="10"/>
      <c r="AB363" s="10"/>
      <c r="AC363" s="10"/>
      <c r="AD363" s="10"/>
      <c r="AE363" s="10"/>
      <c r="AF363" s="10"/>
    </row>
    <row r="364" spans="1:32" x14ac:dyDescent="0.3">
      <c r="A364" s="8" t="s">
        <v>749</v>
      </c>
      <c r="B364" s="8" t="s">
        <v>750</v>
      </c>
      <c r="C364" s="8" t="s">
        <v>25</v>
      </c>
      <c r="D364" s="8" t="s">
        <v>18</v>
      </c>
      <c r="E364" s="9">
        <v>45421</v>
      </c>
      <c r="F364" s="8" t="s">
        <v>19</v>
      </c>
      <c r="G364" s="8">
        <v>14073</v>
      </c>
      <c r="H364" s="8">
        <v>6320</v>
      </c>
      <c r="I364" s="8">
        <v>2.4300000000000002</v>
      </c>
      <c r="J364" s="8">
        <v>3</v>
      </c>
      <c r="L364" s="10" t="str">
        <f t="shared" ca="1" si="20"/>
        <v> </v>
      </c>
      <c r="M364" s="10" t="str" cm="1">
        <f t="array" ref="M364">_xlfn.IFS(I364&gt;=3.5,"Excellent",I364&gt;=3,"Good",I364&gt;=2,"Average",I364&lt;2,"Poor")</f>
        <v>Average</v>
      </c>
      <c r="N364" s="10" t="str">
        <f>VLOOKUP(D364,Table2[],2,FALSE)</f>
        <v>Dr. Roy</v>
      </c>
      <c r="O364" s="10" t="str">
        <f t="shared" si="21"/>
        <v/>
      </c>
      <c r="P364" s="10"/>
      <c r="Q364" s="10">
        <f t="shared" si="22"/>
        <v>2024</v>
      </c>
      <c r="R364" s="10"/>
      <c r="S364" s="10"/>
      <c r="T364" s="10"/>
      <c r="U364" s="10"/>
      <c r="V364" s="10"/>
      <c r="W364" s="10">
        <f t="shared" ca="1" si="23"/>
        <v>427</v>
      </c>
      <c r="X364" s="10"/>
      <c r="Y364" s="10"/>
      <c r="Z364" s="10"/>
      <c r="AA364" s="10"/>
      <c r="AB364" s="10"/>
      <c r="AC364" s="10"/>
      <c r="AD364" s="10"/>
      <c r="AE364" s="10"/>
      <c r="AF364" s="10"/>
    </row>
    <row r="365" spans="1:32" x14ac:dyDescent="0.3">
      <c r="A365" s="8" t="s">
        <v>751</v>
      </c>
      <c r="B365" s="8" t="s">
        <v>752</v>
      </c>
      <c r="C365" s="8" t="s">
        <v>57</v>
      </c>
      <c r="D365" s="8" t="s">
        <v>31</v>
      </c>
      <c r="E365" s="9">
        <v>45265</v>
      </c>
      <c r="F365" s="8" t="s">
        <v>19</v>
      </c>
      <c r="G365" s="8">
        <v>6665</v>
      </c>
      <c r="H365" s="8">
        <v>2771</v>
      </c>
      <c r="I365" s="8">
        <v>3.28</v>
      </c>
      <c r="J365" s="8">
        <v>66</v>
      </c>
      <c r="L365" s="10" t="str">
        <f t="shared" ca="1" si="20"/>
        <v> </v>
      </c>
      <c r="M365" s="10" t="str" cm="1">
        <f t="array" ref="M365">_xlfn.IFS(I365&gt;=3.5,"Excellent",I365&gt;=3,"Good",I365&gt;=2,"Average",I365&lt;2,"Poor")</f>
        <v>Good</v>
      </c>
      <c r="N365" s="10" t="str">
        <f>VLOOKUP(D365,Table2[],2,FALSE)</f>
        <v>Dr. Sharma</v>
      </c>
      <c r="O365" s="10" t="str">
        <f t="shared" si="21"/>
        <v/>
      </c>
      <c r="P365" s="10"/>
      <c r="Q365" s="10">
        <f t="shared" si="22"/>
        <v>2023</v>
      </c>
      <c r="R365" s="10"/>
      <c r="S365" s="10"/>
      <c r="T365" s="10"/>
      <c r="U365" s="10"/>
      <c r="V365" s="10"/>
      <c r="W365" s="10">
        <f t="shared" ca="1" si="23"/>
        <v>583</v>
      </c>
      <c r="X365" s="10"/>
      <c r="Y365" s="10"/>
      <c r="Z365" s="10"/>
      <c r="AA365" s="10"/>
      <c r="AB365" s="10"/>
      <c r="AC365" s="10"/>
      <c r="AD365" s="10"/>
      <c r="AE365" s="10"/>
      <c r="AF365" s="10"/>
    </row>
    <row r="366" spans="1:32" x14ac:dyDescent="0.3">
      <c r="A366" s="8" t="s">
        <v>753</v>
      </c>
      <c r="B366" s="8" t="s">
        <v>754</v>
      </c>
      <c r="C366" s="8" t="s">
        <v>22</v>
      </c>
      <c r="D366" s="8" t="s">
        <v>62</v>
      </c>
      <c r="E366" s="9">
        <v>44614</v>
      </c>
      <c r="F366" s="8" t="s">
        <v>14</v>
      </c>
      <c r="G366" s="8">
        <v>7095</v>
      </c>
      <c r="H366" s="8">
        <v>8663</v>
      </c>
      <c r="I366" s="8">
        <v>2.3199999999999998</v>
      </c>
      <c r="J366" s="8">
        <v>98</v>
      </c>
      <c r="L366" s="10">
        <f t="shared" ca="1" si="20"/>
        <v>1234</v>
      </c>
      <c r="M366" s="10" t="str" cm="1">
        <f t="array" ref="M366">_xlfn.IFS(I366&gt;=3.5,"Excellent",I366&gt;=3,"Good",I366&gt;=2,"Average",I366&lt;2,"Poor")</f>
        <v>Average</v>
      </c>
      <c r="N366" s="10" t="str">
        <f>VLOOKUP(D366,Table2[],2,FALSE)</f>
        <v>Dr. Sinha</v>
      </c>
      <c r="O366" s="10" t="str">
        <f t="shared" si="21"/>
        <v>True</v>
      </c>
      <c r="P366" s="10"/>
      <c r="Q366" s="10">
        <f t="shared" si="22"/>
        <v>2022</v>
      </c>
      <c r="R366" s="10"/>
      <c r="S366" s="10"/>
      <c r="T366" s="10"/>
      <c r="U366" s="10"/>
      <c r="V366" s="10"/>
      <c r="W366" s="10" t="str">
        <f t="shared" ca="1" si="23"/>
        <v/>
      </c>
      <c r="X366" s="10"/>
      <c r="Y366" s="10"/>
      <c r="Z366" s="10"/>
      <c r="AA366" s="10"/>
      <c r="AB366" s="10"/>
      <c r="AC366" s="10"/>
      <c r="AD366" s="10"/>
      <c r="AE366" s="10"/>
      <c r="AF366" s="10"/>
    </row>
    <row r="367" spans="1:32" x14ac:dyDescent="0.3">
      <c r="A367" s="8" t="s">
        <v>755</v>
      </c>
      <c r="B367" s="8" t="s">
        <v>756</v>
      </c>
      <c r="C367" s="8" t="s">
        <v>25</v>
      </c>
      <c r="D367" s="8" t="s">
        <v>62</v>
      </c>
      <c r="E367" s="9">
        <v>44826</v>
      </c>
      <c r="F367" s="8" t="s">
        <v>14</v>
      </c>
      <c r="G367" s="8">
        <v>14571</v>
      </c>
      <c r="H367" s="8">
        <v>1629</v>
      </c>
      <c r="I367" s="8">
        <v>2.36</v>
      </c>
      <c r="J367" s="8">
        <v>33</v>
      </c>
      <c r="L367" s="10">
        <f t="shared" ca="1" si="20"/>
        <v>1022</v>
      </c>
      <c r="M367" s="10" t="str" cm="1">
        <f t="array" ref="M367">_xlfn.IFS(I367&gt;=3.5,"Excellent",I367&gt;=3,"Good",I367&gt;=2,"Average",I367&lt;2,"Poor")</f>
        <v>Average</v>
      </c>
      <c r="N367" s="10" t="str">
        <f>VLOOKUP(D367,Table2[],2,FALSE)</f>
        <v>Dr. Sinha</v>
      </c>
      <c r="O367" s="10" t="str">
        <f t="shared" si="21"/>
        <v/>
      </c>
      <c r="P367" s="10"/>
      <c r="Q367" s="10">
        <f t="shared" si="22"/>
        <v>2022</v>
      </c>
      <c r="R367" s="10"/>
      <c r="S367" s="10"/>
      <c r="T367" s="10"/>
      <c r="U367" s="10"/>
      <c r="V367" s="10"/>
      <c r="W367" s="10" t="str">
        <f t="shared" ca="1" si="23"/>
        <v/>
      </c>
      <c r="X367" s="10"/>
      <c r="Y367" s="10"/>
      <c r="Z367" s="10"/>
      <c r="AA367" s="10"/>
      <c r="AB367" s="10"/>
      <c r="AC367" s="10"/>
      <c r="AD367" s="10"/>
      <c r="AE367" s="10"/>
      <c r="AF367" s="10"/>
    </row>
    <row r="368" spans="1:32" x14ac:dyDescent="0.3">
      <c r="A368" s="8" t="s">
        <v>757</v>
      </c>
      <c r="B368" s="8" t="s">
        <v>758</v>
      </c>
      <c r="C368" s="8" t="s">
        <v>25</v>
      </c>
      <c r="D368" s="8" t="s">
        <v>31</v>
      </c>
      <c r="E368" s="9">
        <v>45453</v>
      </c>
      <c r="F368" s="8" t="s">
        <v>39</v>
      </c>
      <c r="G368" s="8">
        <v>10830</v>
      </c>
      <c r="H368" s="8">
        <v>6989</v>
      </c>
      <c r="I368" s="8">
        <v>2.2200000000000002</v>
      </c>
      <c r="J368" s="8">
        <v>83</v>
      </c>
      <c r="L368" s="10" t="str">
        <f t="shared" ca="1" si="20"/>
        <v> </v>
      </c>
      <c r="M368" s="10" t="str" cm="1">
        <f t="array" ref="M368">_xlfn.IFS(I368&gt;=3.5,"Excellent",I368&gt;=3,"Good",I368&gt;=2,"Average",I368&lt;2,"Poor")</f>
        <v>Average</v>
      </c>
      <c r="N368" s="10" t="str">
        <f>VLOOKUP(D368,Table2[],2,FALSE)</f>
        <v>Dr. Sharma</v>
      </c>
      <c r="O368" s="10" t="str">
        <f t="shared" si="21"/>
        <v>True</v>
      </c>
      <c r="P368" s="10"/>
      <c r="Q368" s="10">
        <f t="shared" si="22"/>
        <v>2024</v>
      </c>
      <c r="R368" s="10"/>
      <c r="S368" s="10"/>
      <c r="T368" s="10"/>
      <c r="U368" s="10"/>
      <c r="V368" s="10"/>
      <c r="W368" s="10" t="str">
        <f t="shared" ca="1" si="23"/>
        <v/>
      </c>
      <c r="X368" s="10"/>
      <c r="Y368" s="10"/>
      <c r="Z368" s="10"/>
      <c r="AA368" s="10"/>
      <c r="AB368" s="10"/>
      <c r="AC368" s="10"/>
      <c r="AD368" s="10"/>
      <c r="AE368" s="10"/>
      <c r="AF368" s="10"/>
    </row>
    <row r="369" spans="1:32" x14ac:dyDescent="0.3">
      <c r="A369" s="8" t="s">
        <v>759</v>
      </c>
      <c r="B369" s="8" t="s">
        <v>760</v>
      </c>
      <c r="C369" s="8" t="s">
        <v>12</v>
      </c>
      <c r="D369" s="8" t="s">
        <v>18</v>
      </c>
      <c r="E369" s="9">
        <v>45241</v>
      </c>
      <c r="F369" s="8" t="s">
        <v>39</v>
      </c>
      <c r="G369" s="8">
        <v>8519</v>
      </c>
      <c r="H369" s="8">
        <v>2389</v>
      </c>
      <c r="I369" s="8">
        <v>2.85</v>
      </c>
      <c r="J369" s="8">
        <v>109</v>
      </c>
      <c r="L369" s="10" t="str">
        <f t="shared" ca="1" si="20"/>
        <v> </v>
      </c>
      <c r="M369" s="10" t="str" cm="1">
        <f t="array" ref="M369">_xlfn.IFS(I369&gt;=3.5,"Excellent",I369&gt;=3,"Good",I369&gt;=2,"Average",I369&lt;2,"Poor")</f>
        <v>Average</v>
      </c>
      <c r="N369" s="10" t="str">
        <f>VLOOKUP(D369,Table2[],2,FALSE)</f>
        <v>Dr. Roy</v>
      </c>
      <c r="O369" s="10" t="str">
        <f t="shared" si="21"/>
        <v/>
      </c>
      <c r="P369" s="10"/>
      <c r="Q369" s="10">
        <f t="shared" si="22"/>
        <v>2023</v>
      </c>
      <c r="R369" s="10"/>
      <c r="S369" s="10"/>
      <c r="T369" s="10"/>
      <c r="U369" s="10"/>
      <c r="V369" s="10"/>
      <c r="W369" s="10" t="str">
        <f t="shared" ca="1" si="23"/>
        <v/>
      </c>
      <c r="X369" s="10"/>
      <c r="Y369" s="10"/>
      <c r="Z369" s="10"/>
      <c r="AA369" s="10"/>
      <c r="AB369" s="10"/>
      <c r="AC369" s="10"/>
      <c r="AD369" s="10"/>
      <c r="AE369" s="10"/>
      <c r="AF369" s="10"/>
    </row>
    <row r="370" spans="1:32" x14ac:dyDescent="0.3">
      <c r="A370" s="8" t="s">
        <v>761</v>
      </c>
      <c r="B370" s="8" t="s">
        <v>762</v>
      </c>
      <c r="C370" s="8" t="s">
        <v>28</v>
      </c>
      <c r="D370" s="8" t="s">
        <v>18</v>
      </c>
      <c r="E370" s="9">
        <v>44721</v>
      </c>
      <c r="F370" s="8" t="s">
        <v>14</v>
      </c>
      <c r="G370" s="8">
        <v>3664</v>
      </c>
      <c r="H370" s="8">
        <v>6430</v>
      </c>
      <c r="I370" s="8">
        <v>3.23</v>
      </c>
      <c r="J370" s="8">
        <v>112</v>
      </c>
      <c r="L370" s="10">
        <f t="shared" ca="1" si="20"/>
        <v>1127</v>
      </c>
      <c r="M370" s="10" t="str" cm="1">
        <f t="array" ref="M370">_xlfn.IFS(I370&gt;=3.5,"Excellent",I370&gt;=3,"Good",I370&gt;=2,"Average",I370&lt;2,"Poor")</f>
        <v>Good</v>
      </c>
      <c r="N370" s="10" t="str">
        <f>VLOOKUP(D370,Table2[],2,FALSE)</f>
        <v>Dr. Roy</v>
      </c>
      <c r="O370" s="10" t="str">
        <f t="shared" si="21"/>
        <v>True</v>
      </c>
      <c r="P370" s="10"/>
      <c r="Q370" s="10">
        <f t="shared" si="22"/>
        <v>2022</v>
      </c>
      <c r="R370" s="10"/>
      <c r="S370" s="10"/>
      <c r="T370" s="10"/>
      <c r="U370" s="10"/>
      <c r="V370" s="10"/>
      <c r="W370" s="10" t="str">
        <f t="shared" ca="1" si="23"/>
        <v/>
      </c>
      <c r="X370" s="10"/>
      <c r="Y370" s="10"/>
      <c r="Z370" s="10"/>
      <c r="AA370" s="10"/>
      <c r="AB370" s="10"/>
      <c r="AC370" s="10"/>
      <c r="AD370" s="10"/>
      <c r="AE370" s="10"/>
      <c r="AF370" s="10"/>
    </row>
    <row r="371" spans="1:32" x14ac:dyDescent="0.3">
      <c r="A371" s="8" t="s">
        <v>763</v>
      </c>
      <c r="B371" s="8" t="s">
        <v>764</v>
      </c>
      <c r="C371" s="8" t="s">
        <v>12</v>
      </c>
      <c r="D371" s="8" t="s">
        <v>18</v>
      </c>
      <c r="E371" s="9">
        <v>44833</v>
      </c>
      <c r="F371" s="8" t="s">
        <v>14</v>
      </c>
      <c r="G371" s="8">
        <v>2185</v>
      </c>
      <c r="H371" s="8">
        <v>9733</v>
      </c>
      <c r="I371" s="8">
        <v>2.1</v>
      </c>
      <c r="J371" s="8">
        <v>21</v>
      </c>
      <c r="L371" s="10">
        <f t="shared" ca="1" si="20"/>
        <v>1015</v>
      </c>
      <c r="M371" s="10" t="str" cm="1">
        <f t="array" ref="M371">_xlfn.IFS(I371&gt;=3.5,"Excellent",I371&gt;=3,"Good",I371&gt;=2,"Average",I371&lt;2,"Poor")</f>
        <v>Average</v>
      </c>
      <c r="N371" s="10" t="str">
        <f>VLOOKUP(D371,Table2[],2,FALSE)</f>
        <v>Dr. Roy</v>
      </c>
      <c r="O371" s="10" t="str">
        <f t="shared" si="21"/>
        <v>True</v>
      </c>
      <c r="P371" s="10"/>
      <c r="Q371" s="10">
        <f t="shared" si="22"/>
        <v>2022</v>
      </c>
      <c r="R371" s="10"/>
      <c r="S371" s="10"/>
      <c r="T371" s="10"/>
      <c r="U371" s="10"/>
      <c r="V371" s="10"/>
      <c r="W371" s="10" t="str">
        <f t="shared" ca="1" si="23"/>
        <v/>
      </c>
      <c r="X371" s="10"/>
      <c r="Y371" s="10"/>
      <c r="Z371" s="10"/>
      <c r="AA371" s="10"/>
      <c r="AB371" s="10"/>
      <c r="AC371" s="10"/>
      <c r="AD371" s="10"/>
      <c r="AE371" s="10"/>
      <c r="AF371" s="10"/>
    </row>
    <row r="372" spans="1:32" x14ac:dyDescent="0.3">
      <c r="A372" s="8" t="s">
        <v>765</v>
      </c>
      <c r="B372" s="8" t="s">
        <v>766</v>
      </c>
      <c r="C372" s="8" t="s">
        <v>17</v>
      </c>
      <c r="D372" s="8" t="s">
        <v>31</v>
      </c>
      <c r="E372" s="9">
        <v>44957</v>
      </c>
      <c r="F372" s="8" t="s">
        <v>14</v>
      </c>
      <c r="G372" s="8">
        <v>14842</v>
      </c>
      <c r="H372" s="8">
        <v>8209</v>
      </c>
      <c r="I372" s="8">
        <v>3.53</v>
      </c>
      <c r="J372" s="8">
        <v>5</v>
      </c>
      <c r="L372" s="10">
        <f t="shared" ca="1" si="20"/>
        <v>891</v>
      </c>
      <c r="M372" s="10" t="str" cm="1">
        <f t="array" ref="M372">_xlfn.IFS(I372&gt;=3.5,"Excellent",I372&gt;=3,"Good",I372&gt;=2,"Average",I372&lt;2,"Poor")</f>
        <v>Excellent</v>
      </c>
      <c r="N372" s="10" t="str">
        <f>VLOOKUP(D372,Table2[],2,FALSE)</f>
        <v>Dr. Sharma</v>
      </c>
      <c r="O372" s="10" t="str">
        <f t="shared" si="21"/>
        <v>True</v>
      </c>
      <c r="P372" s="10"/>
      <c r="Q372" s="10">
        <f t="shared" si="22"/>
        <v>2023</v>
      </c>
      <c r="R372" s="10"/>
      <c r="S372" s="10"/>
      <c r="T372" s="10"/>
      <c r="U372" s="10"/>
      <c r="V372" s="10"/>
      <c r="W372" s="10" t="str">
        <f t="shared" ca="1" si="23"/>
        <v/>
      </c>
      <c r="X372" s="10"/>
      <c r="Y372" s="10"/>
      <c r="Z372" s="10"/>
      <c r="AA372" s="10"/>
      <c r="AB372" s="10"/>
      <c r="AC372" s="10"/>
      <c r="AD372" s="10"/>
      <c r="AE372" s="10"/>
      <c r="AF372" s="10"/>
    </row>
    <row r="373" spans="1:32" x14ac:dyDescent="0.3">
      <c r="A373" s="8" t="s">
        <v>767</v>
      </c>
      <c r="B373" s="8" t="s">
        <v>768</v>
      </c>
      <c r="C373" s="8" t="s">
        <v>12</v>
      </c>
      <c r="D373" s="8" t="s">
        <v>31</v>
      </c>
      <c r="E373" s="9">
        <v>44705</v>
      </c>
      <c r="F373" s="8" t="s">
        <v>19</v>
      </c>
      <c r="G373" s="8">
        <v>4085</v>
      </c>
      <c r="H373" s="8">
        <v>7274</v>
      </c>
      <c r="I373" s="8">
        <v>3.68</v>
      </c>
      <c r="J373" s="8">
        <v>118</v>
      </c>
      <c r="L373" s="10" t="str">
        <f t="shared" ca="1" si="20"/>
        <v> </v>
      </c>
      <c r="M373" s="10" t="str" cm="1">
        <f t="array" ref="M373">_xlfn.IFS(I373&gt;=3.5,"Excellent",I373&gt;=3,"Good",I373&gt;=2,"Average",I373&lt;2,"Poor")</f>
        <v>Excellent</v>
      </c>
      <c r="N373" s="10" t="str">
        <f>VLOOKUP(D373,Table2[],2,FALSE)</f>
        <v>Dr. Sharma</v>
      </c>
      <c r="O373" s="10" t="str">
        <f t="shared" si="21"/>
        <v>True</v>
      </c>
      <c r="P373" s="10"/>
      <c r="Q373" s="10">
        <f t="shared" si="22"/>
        <v>2022</v>
      </c>
      <c r="R373" s="10"/>
      <c r="S373" s="10"/>
      <c r="T373" s="10"/>
      <c r="U373" s="10"/>
      <c r="V373" s="10"/>
      <c r="W373" s="10">
        <f t="shared" ca="1" si="23"/>
        <v>1143</v>
      </c>
      <c r="X373" s="10"/>
      <c r="Y373" s="10"/>
      <c r="Z373" s="10"/>
      <c r="AA373" s="10"/>
      <c r="AB373" s="10"/>
      <c r="AC373" s="10"/>
      <c r="AD373" s="10"/>
      <c r="AE373" s="10"/>
      <c r="AF373" s="10"/>
    </row>
    <row r="374" spans="1:32" x14ac:dyDescent="0.3">
      <c r="A374" s="8" t="s">
        <v>769</v>
      </c>
      <c r="B374" s="8" t="s">
        <v>770</v>
      </c>
      <c r="C374" s="8" t="s">
        <v>12</v>
      </c>
      <c r="D374" s="8" t="s">
        <v>62</v>
      </c>
      <c r="E374" s="9">
        <v>45408</v>
      </c>
      <c r="F374" s="8" t="s">
        <v>39</v>
      </c>
      <c r="G374" s="8">
        <v>10083</v>
      </c>
      <c r="H374" s="8">
        <v>7627</v>
      </c>
      <c r="I374" s="8">
        <v>3.65</v>
      </c>
      <c r="J374" s="8">
        <v>51</v>
      </c>
      <c r="L374" s="10" t="str">
        <f t="shared" ca="1" si="20"/>
        <v> </v>
      </c>
      <c r="M374" s="10" t="str" cm="1">
        <f t="array" ref="M374">_xlfn.IFS(I374&gt;=3.5,"Excellent",I374&gt;=3,"Good",I374&gt;=2,"Average",I374&lt;2,"Poor")</f>
        <v>Excellent</v>
      </c>
      <c r="N374" s="10" t="str">
        <f>VLOOKUP(D374,Table2[],2,FALSE)</f>
        <v>Dr. Sinha</v>
      </c>
      <c r="O374" s="10" t="str">
        <f t="shared" si="21"/>
        <v>True</v>
      </c>
      <c r="P374" s="10"/>
      <c r="Q374" s="10">
        <f t="shared" si="22"/>
        <v>2024</v>
      </c>
      <c r="R374" s="10"/>
      <c r="S374" s="10"/>
      <c r="T374" s="10"/>
      <c r="U374" s="10"/>
      <c r="V374" s="10"/>
      <c r="W374" s="10" t="str">
        <f t="shared" ca="1" si="23"/>
        <v/>
      </c>
      <c r="X374" s="10"/>
      <c r="Y374" s="10"/>
      <c r="Z374" s="10"/>
      <c r="AA374" s="10"/>
      <c r="AB374" s="10"/>
      <c r="AC374" s="10"/>
      <c r="AD374" s="10"/>
      <c r="AE374" s="10"/>
      <c r="AF374" s="10"/>
    </row>
    <row r="375" spans="1:32" x14ac:dyDescent="0.3">
      <c r="A375" s="8" t="s">
        <v>771</v>
      </c>
      <c r="B375" s="8" t="s">
        <v>772</v>
      </c>
      <c r="C375" s="8" t="s">
        <v>28</v>
      </c>
      <c r="D375" s="8" t="s">
        <v>31</v>
      </c>
      <c r="E375" s="9">
        <v>44818</v>
      </c>
      <c r="F375" s="8" t="s">
        <v>14</v>
      </c>
      <c r="G375" s="8">
        <v>7207</v>
      </c>
      <c r="H375" s="8">
        <v>849</v>
      </c>
      <c r="I375" s="8">
        <v>2.7</v>
      </c>
      <c r="J375" s="8">
        <v>13</v>
      </c>
      <c r="L375" s="10">
        <f t="shared" ca="1" si="20"/>
        <v>1030</v>
      </c>
      <c r="M375" s="10" t="str" cm="1">
        <f t="array" ref="M375">_xlfn.IFS(I375&gt;=3.5,"Excellent",I375&gt;=3,"Good",I375&gt;=2,"Average",I375&lt;2,"Poor")</f>
        <v>Average</v>
      </c>
      <c r="N375" s="10" t="str">
        <f>VLOOKUP(D375,Table2[],2,FALSE)</f>
        <v>Dr. Sharma</v>
      </c>
      <c r="O375" s="10" t="str">
        <f t="shared" si="21"/>
        <v/>
      </c>
      <c r="P375" s="10"/>
      <c r="Q375" s="10">
        <f t="shared" si="22"/>
        <v>2022</v>
      </c>
      <c r="R375" s="10"/>
      <c r="S375" s="10"/>
      <c r="T375" s="10"/>
      <c r="U375" s="10"/>
      <c r="V375" s="10"/>
      <c r="W375" s="10" t="str">
        <f t="shared" ca="1" si="23"/>
        <v/>
      </c>
      <c r="X375" s="10"/>
      <c r="Y375" s="10"/>
      <c r="Z375" s="10"/>
      <c r="AA375" s="10"/>
      <c r="AB375" s="10"/>
      <c r="AC375" s="10"/>
      <c r="AD375" s="10"/>
      <c r="AE375" s="10"/>
      <c r="AF375" s="10"/>
    </row>
    <row r="376" spans="1:32" x14ac:dyDescent="0.3">
      <c r="A376" s="8" t="s">
        <v>773</v>
      </c>
      <c r="B376" s="8" t="s">
        <v>774</v>
      </c>
      <c r="C376" s="8" t="s">
        <v>54</v>
      </c>
      <c r="D376" s="8" t="s">
        <v>18</v>
      </c>
      <c r="E376" s="9">
        <v>44826</v>
      </c>
      <c r="F376" s="8" t="s">
        <v>19</v>
      </c>
      <c r="G376" s="8">
        <v>5212</v>
      </c>
      <c r="H376" s="8">
        <v>8077</v>
      </c>
      <c r="I376" s="8">
        <v>3.84</v>
      </c>
      <c r="J376" s="8">
        <v>107</v>
      </c>
      <c r="L376" s="10" t="str">
        <f t="shared" ca="1" si="20"/>
        <v> </v>
      </c>
      <c r="M376" s="10" t="str" cm="1">
        <f t="array" ref="M376">_xlfn.IFS(I376&gt;=3.5,"Excellent",I376&gt;=3,"Good",I376&gt;=2,"Average",I376&lt;2,"Poor")</f>
        <v>Excellent</v>
      </c>
      <c r="N376" s="10" t="str">
        <f>VLOOKUP(D376,Table2[],2,FALSE)</f>
        <v>Dr. Roy</v>
      </c>
      <c r="O376" s="10" t="str">
        <f t="shared" si="21"/>
        <v>True</v>
      </c>
      <c r="P376" s="10"/>
      <c r="Q376" s="10">
        <f t="shared" si="22"/>
        <v>2022</v>
      </c>
      <c r="R376" s="10"/>
      <c r="S376" s="10"/>
      <c r="T376" s="10"/>
      <c r="U376" s="10"/>
      <c r="V376" s="10"/>
      <c r="W376" s="10">
        <f t="shared" ca="1" si="23"/>
        <v>1022</v>
      </c>
      <c r="X376" s="10"/>
      <c r="Y376" s="10"/>
      <c r="Z376" s="10"/>
      <c r="AA376" s="10"/>
      <c r="AB376" s="10"/>
      <c r="AC376" s="10"/>
      <c r="AD376" s="10"/>
      <c r="AE376" s="10"/>
      <c r="AF376" s="10"/>
    </row>
    <row r="377" spans="1:32" x14ac:dyDescent="0.3">
      <c r="A377" s="8" t="s">
        <v>775</v>
      </c>
      <c r="B377" s="8" t="s">
        <v>776</v>
      </c>
      <c r="C377" s="8" t="s">
        <v>12</v>
      </c>
      <c r="D377" s="8" t="s">
        <v>31</v>
      </c>
      <c r="E377" s="9">
        <v>44630</v>
      </c>
      <c r="F377" s="8" t="s">
        <v>14</v>
      </c>
      <c r="G377" s="8">
        <v>9737</v>
      </c>
      <c r="H377" s="8">
        <v>4257</v>
      </c>
      <c r="I377" s="8">
        <v>3.43</v>
      </c>
      <c r="J377" s="8">
        <v>47</v>
      </c>
      <c r="L377" s="10">
        <f t="shared" ca="1" si="20"/>
        <v>1218</v>
      </c>
      <c r="M377" s="10" t="str" cm="1">
        <f t="array" ref="M377">_xlfn.IFS(I377&gt;=3.5,"Excellent",I377&gt;=3,"Good",I377&gt;=2,"Average",I377&lt;2,"Poor")</f>
        <v>Good</v>
      </c>
      <c r="N377" s="10" t="str">
        <f>VLOOKUP(D377,Table2[],2,FALSE)</f>
        <v>Dr. Sharma</v>
      </c>
      <c r="O377" s="10" t="str">
        <f t="shared" si="21"/>
        <v/>
      </c>
      <c r="P377" s="10"/>
      <c r="Q377" s="10">
        <f t="shared" si="22"/>
        <v>2022</v>
      </c>
      <c r="R377" s="10"/>
      <c r="S377" s="10"/>
      <c r="T377" s="10"/>
      <c r="U377" s="10"/>
      <c r="V377" s="10"/>
      <c r="W377" s="10" t="str">
        <f t="shared" ca="1" si="23"/>
        <v/>
      </c>
      <c r="X377" s="10"/>
      <c r="Y377" s="10"/>
      <c r="Z377" s="10"/>
      <c r="AA377" s="10"/>
      <c r="AB377" s="10"/>
      <c r="AC377" s="10"/>
      <c r="AD377" s="10"/>
      <c r="AE377" s="10"/>
      <c r="AF377" s="10"/>
    </row>
    <row r="378" spans="1:32" x14ac:dyDescent="0.3">
      <c r="A378" s="8" t="s">
        <v>777</v>
      </c>
      <c r="B378" s="8" t="s">
        <v>778</v>
      </c>
      <c r="C378" s="8" t="s">
        <v>36</v>
      </c>
      <c r="D378" s="8" t="s">
        <v>62</v>
      </c>
      <c r="E378" s="9">
        <v>44616</v>
      </c>
      <c r="F378" s="8" t="s">
        <v>39</v>
      </c>
      <c r="G378" s="8">
        <v>3123</v>
      </c>
      <c r="H378" s="8">
        <v>5542</v>
      </c>
      <c r="I378" s="8">
        <v>3.82</v>
      </c>
      <c r="J378" s="8">
        <v>48</v>
      </c>
      <c r="L378" s="10" t="str">
        <f t="shared" ca="1" si="20"/>
        <v> </v>
      </c>
      <c r="M378" s="10" t="str" cm="1">
        <f t="array" ref="M378">_xlfn.IFS(I378&gt;=3.5,"Excellent",I378&gt;=3,"Good",I378&gt;=2,"Average",I378&lt;2,"Poor")</f>
        <v>Excellent</v>
      </c>
      <c r="N378" s="10" t="str">
        <f>VLOOKUP(D378,Table2[],2,FALSE)</f>
        <v>Dr. Sinha</v>
      </c>
      <c r="O378" s="10" t="str">
        <f t="shared" si="21"/>
        <v>True</v>
      </c>
      <c r="P378" s="10"/>
      <c r="Q378" s="10">
        <f t="shared" si="22"/>
        <v>2022</v>
      </c>
      <c r="R378" s="10"/>
      <c r="S378" s="10"/>
      <c r="T378" s="10"/>
      <c r="U378" s="10"/>
      <c r="V378" s="10"/>
      <c r="W378" s="10" t="str">
        <f t="shared" ca="1" si="23"/>
        <v/>
      </c>
      <c r="X378" s="10"/>
      <c r="Y378" s="10"/>
      <c r="Z378" s="10"/>
      <c r="AA378" s="10"/>
      <c r="AB378" s="10"/>
      <c r="AC378" s="10"/>
      <c r="AD378" s="10"/>
      <c r="AE378" s="10"/>
      <c r="AF378" s="10"/>
    </row>
    <row r="379" spans="1:32" x14ac:dyDescent="0.3">
      <c r="A379" s="8" t="s">
        <v>779</v>
      </c>
      <c r="B379" s="8" t="s">
        <v>780</v>
      </c>
      <c r="C379" s="8" t="s">
        <v>57</v>
      </c>
      <c r="D379" s="8" t="s">
        <v>13</v>
      </c>
      <c r="E379" s="9">
        <v>45122</v>
      </c>
      <c r="F379" s="8" t="s">
        <v>14</v>
      </c>
      <c r="G379" s="8">
        <v>2497</v>
      </c>
      <c r="H379" s="8">
        <v>7768</v>
      </c>
      <c r="I379" s="8">
        <v>3.66</v>
      </c>
      <c r="J379" s="8">
        <v>56</v>
      </c>
      <c r="L379" s="10">
        <f t="shared" ca="1" si="20"/>
        <v>726</v>
      </c>
      <c r="M379" s="10" t="str" cm="1">
        <f t="array" ref="M379">_xlfn.IFS(I379&gt;=3.5,"Excellent",I379&gt;=3,"Good",I379&gt;=2,"Average",I379&lt;2,"Poor")</f>
        <v>Excellent</v>
      </c>
      <c r="N379" s="10" t="str">
        <f>VLOOKUP(D379,Table2[],2,FALSE)</f>
        <v xml:space="preserve"> Dr. Mehta</v>
      </c>
      <c r="O379" s="10" t="str">
        <f t="shared" si="21"/>
        <v>True</v>
      </c>
      <c r="P379" s="10"/>
      <c r="Q379" s="10">
        <f t="shared" si="22"/>
        <v>2023</v>
      </c>
      <c r="R379" s="10"/>
      <c r="S379" s="10"/>
      <c r="T379" s="10"/>
      <c r="U379" s="10"/>
      <c r="V379" s="10"/>
      <c r="W379" s="10" t="str">
        <f t="shared" ca="1" si="23"/>
        <v/>
      </c>
      <c r="X379" s="10"/>
      <c r="Y379" s="10"/>
      <c r="Z379" s="10"/>
      <c r="AA379" s="10"/>
      <c r="AB379" s="10"/>
      <c r="AC379" s="10"/>
      <c r="AD379" s="10"/>
      <c r="AE379" s="10"/>
      <c r="AF379" s="10"/>
    </row>
    <row r="380" spans="1:32" x14ac:dyDescent="0.3">
      <c r="A380" s="8" t="s">
        <v>781</v>
      </c>
      <c r="B380" s="8" t="s">
        <v>782</v>
      </c>
      <c r="C380" s="8" t="s">
        <v>17</v>
      </c>
      <c r="D380" s="8" t="s">
        <v>18</v>
      </c>
      <c r="E380" s="9">
        <v>45453</v>
      </c>
      <c r="F380" s="8" t="s">
        <v>19</v>
      </c>
      <c r="G380" s="8">
        <v>13114</v>
      </c>
      <c r="H380" s="8">
        <v>5020</v>
      </c>
      <c r="I380" s="8">
        <v>2.78</v>
      </c>
      <c r="J380" s="8">
        <v>67</v>
      </c>
      <c r="L380" s="10" t="str">
        <f t="shared" ca="1" si="20"/>
        <v> </v>
      </c>
      <c r="M380" s="10" t="str" cm="1">
        <f t="array" ref="M380">_xlfn.IFS(I380&gt;=3.5,"Excellent",I380&gt;=3,"Good",I380&gt;=2,"Average",I380&lt;2,"Poor")</f>
        <v>Average</v>
      </c>
      <c r="N380" s="10" t="str">
        <f>VLOOKUP(D380,Table2[],2,FALSE)</f>
        <v>Dr. Roy</v>
      </c>
      <c r="O380" s="10" t="str">
        <f t="shared" si="21"/>
        <v/>
      </c>
      <c r="P380" s="10"/>
      <c r="Q380" s="10">
        <f t="shared" si="22"/>
        <v>2024</v>
      </c>
      <c r="R380" s="10"/>
      <c r="S380" s="10"/>
      <c r="T380" s="10"/>
      <c r="U380" s="10"/>
      <c r="V380" s="10"/>
      <c r="W380" s="10">
        <f t="shared" ca="1" si="23"/>
        <v>395</v>
      </c>
      <c r="X380" s="10"/>
      <c r="Y380" s="10"/>
      <c r="Z380" s="10"/>
      <c r="AA380" s="10"/>
      <c r="AB380" s="10"/>
      <c r="AC380" s="10"/>
      <c r="AD380" s="10"/>
      <c r="AE380" s="10"/>
      <c r="AF380" s="10"/>
    </row>
    <row r="381" spans="1:32" x14ac:dyDescent="0.3">
      <c r="A381" s="8" t="s">
        <v>783</v>
      </c>
      <c r="B381" s="8" t="s">
        <v>784</v>
      </c>
      <c r="C381" s="8" t="s">
        <v>57</v>
      </c>
      <c r="D381" s="8" t="s">
        <v>62</v>
      </c>
      <c r="E381" s="9">
        <v>44640</v>
      </c>
      <c r="F381" s="8" t="s">
        <v>14</v>
      </c>
      <c r="G381" s="8">
        <v>12549</v>
      </c>
      <c r="H381" s="8">
        <v>5639</v>
      </c>
      <c r="I381" s="8">
        <v>3.36</v>
      </c>
      <c r="J381" s="8">
        <v>38</v>
      </c>
      <c r="L381" s="10">
        <f t="shared" ca="1" si="20"/>
        <v>1208</v>
      </c>
      <c r="M381" s="10" t="str" cm="1">
        <f t="array" ref="M381">_xlfn.IFS(I381&gt;=3.5,"Excellent",I381&gt;=3,"Good",I381&gt;=2,"Average",I381&lt;2,"Poor")</f>
        <v>Good</v>
      </c>
      <c r="N381" s="10" t="str">
        <f>VLOOKUP(D381,Table2[],2,FALSE)</f>
        <v>Dr. Sinha</v>
      </c>
      <c r="O381" s="10" t="str">
        <f t="shared" si="21"/>
        <v/>
      </c>
      <c r="P381" s="10"/>
      <c r="Q381" s="10">
        <f t="shared" si="22"/>
        <v>2022</v>
      </c>
      <c r="R381" s="10"/>
      <c r="S381" s="10"/>
      <c r="T381" s="10"/>
      <c r="U381" s="10"/>
      <c r="V381" s="10"/>
      <c r="W381" s="10" t="str">
        <f t="shared" ca="1" si="23"/>
        <v/>
      </c>
      <c r="X381" s="10"/>
      <c r="Y381" s="10"/>
      <c r="Z381" s="10"/>
      <c r="AA381" s="10"/>
      <c r="AB381" s="10"/>
      <c r="AC381" s="10"/>
      <c r="AD381" s="10"/>
      <c r="AE381" s="10"/>
      <c r="AF381" s="10"/>
    </row>
    <row r="382" spans="1:32" x14ac:dyDescent="0.3">
      <c r="A382" s="8" t="s">
        <v>785</v>
      </c>
      <c r="B382" s="8" t="s">
        <v>786</v>
      </c>
      <c r="C382" s="8" t="s">
        <v>12</v>
      </c>
      <c r="D382" s="8" t="s">
        <v>31</v>
      </c>
      <c r="E382" s="9">
        <v>45061</v>
      </c>
      <c r="F382" s="8" t="s">
        <v>14</v>
      </c>
      <c r="G382" s="8">
        <v>11461</v>
      </c>
      <c r="H382" s="8">
        <v>6852</v>
      </c>
      <c r="I382" s="8">
        <v>2.88</v>
      </c>
      <c r="J382" s="8">
        <v>73</v>
      </c>
      <c r="L382" s="10">
        <f t="shared" ca="1" si="20"/>
        <v>787</v>
      </c>
      <c r="M382" s="10" t="str" cm="1">
        <f t="array" ref="M382">_xlfn.IFS(I382&gt;=3.5,"Excellent",I382&gt;=3,"Good",I382&gt;=2,"Average",I382&lt;2,"Poor")</f>
        <v>Average</v>
      </c>
      <c r="N382" s="10" t="str">
        <f>VLOOKUP(D382,Table2[],2,FALSE)</f>
        <v>Dr. Sharma</v>
      </c>
      <c r="O382" s="10" t="str">
        <f t="shared" si="21"/>
        <v>True</v>
      </c>
      <c r="P382" s="10"/>
      <c r="Q382" s="10">
        <f t="shared" si="22"/>
        <v>2023</v>
      </c>
      <c r="R382" s="10"/>
      <c r="S382" s="10"/>
      <c r="T382" s="10"/>
      <c r="U382" s="10"/>
      <c r="V382" s="10"/>
      <c r="W382" s="10" t="str">
        <f t="shared" ca="1" si="23"/>
        <v/>
      </c>
      <c r="X382" s="10"/>
      <c r="Y382" s="10"/>
      <c r="Z382" s="10"/>
      <c r="AA382" s="10"/>
      <c r="AB382" s="10"/>
      <c r="AC382" s="10"/>
      <c r="AD382" s="10"/>
      <c r="AE382" s="10"/>
      <c r="AF382" s="10"/>
    </row>
    <row r="383" spans="1:32" x14ac:dyDescent="0.3">
      <c r="A383" s="8" t="s">
        <v>787</v>
      </c>
      <c r="B383" s="8" t="s">
        <v>788</v>
      </c>
      <c r="C383" s="8" t="s">
        <v>12</v>
      </c>
      <c r="D383" s="8" t="s">
        <v>31</v>
      </c>
      <c r="E383" s="9">
        <v>45068</v>
      </c>
      <c r="F383" s="8" t="s">
        <v>39</v>
      </c>
      <c r="G383" s="8">
        <v>13551</v>
      </c>
      <c r="H383" s="8">
        <v>1986</v>
      </c>
      <c r="I383" s="8">
        <v>3.86</v>
      </c>
      <c r="J383" s="8">
        <v>5</v>
      </c>
      <c r="L383" s="10" t="str">
        <f t="shared" ca="1" si="20"/>
        <v> </v>
      </c>
      <c r="M383" s="10" t="str" cm="1">
        <f t="array" ref="M383">_xlfn.IFS(I383&gt;=3.5,"Excellent",I383&gt;=3,"Good",I383&gt;=2,"Average",I383&lt;2,"Poor")</f>
        <v>Excellent</v>
      </c>
      <c r="N383" s="10" t="str">
        <f>VLOOKUP(D383,Table2[],2,FALSE)</f>
        <v>Dr. Sharma</v>
      </c>
      <c r="O383" s="10" t="str">
        <f t="shared" si="21"/>
        <v/>
      </c>
      <c r="P383" s="10"/>
      <c r="Q383" s="10">
        <f t="shared" si="22"/>
        <v>2023</v>
      </c>
      <c r="R383" s="10"/>
      <c r="S383" s="10"/>
      <c r="T383" s="10"/>
      <c r="U383" s="10"/>
      <c r="V383" s="10"/>
      <c r="W383" s="10" t="str">
        <f t="shared" ca="1" si="23"/>
        <v/>
      </c>
      <c r="X383" s="10"/>
      <c r="Y383" s="10"/>
      <c r="Z383" s="10"/>
      <c r="AA383" s="10"/>
      <c r="AB383" s="10"/>
      <c r="AC383" s="10"/>
      <c r="AD383" s="10"/>
      <c r="AE383" s="10"/>
      <c r="AF383" s="10"/>
    </row>
    <row r="384" spans="1:32" x14ac:dyDescent="0.3">
      <c r="A384" s="8" t="s">
        <v>789</v>
      </c>
      <c r="B384" s="8" t="s">
        <v>790</v>
      </c>
      <c r="C384" s="8" t="s">
        <v>22</v>
      </c>
      <c r="D384" s="8" t="s">
        <v>13</v>
      </c>
      <c r="E384" s="9">
        <v>44967</v>
      </c>
      <c r="F384" s="8" t="s">
        <v>39</v>
      </c>
      <c r="G384" s="8">
        <v>13139</v>
      </c>
      <c r="H384" s="8">
        <v>2798</v>
      </c>
      <c r="I384" s="8">
        <v>2.63</v>
      </c>
      <c r="J384" s="8">
        <v>119</v>
      </c>
      <c r="L384" s="10" t="str">
        <f t="shared" ca="1" si="20"/>
        <v> </v>
      </c>
      <c r="M384" s="10" t="str" cm="1">
        <f t="array" ref="M384">_xlfn.IFS(I384&gt;=3.5,"Excellent",I384&gt;=3,"Good",I384&gt;=2,"Average",I384&lt;2,"Poor")</f>
        <v>Average</v>
      </c>
      <c r="N384" s="10" t="str">
        <f>VLOOKUP(D384,Table2[],2,FALSE)</f>
        <v xml:space="preserve"> Dr. Mehta</v>
      </c>
      <c r="O384" s="10" t="str">
        <f t="shared" si="21"/>
        <v/>
      </c>
      <c r="P384" s="10"/>
      <c r="Q384" s="10">
        <f t="shared" si="22"/>
        <v>2023</v>
      </c>
      <c r="R384" s="10"/>
      <c r="S384" s="10"/>
      <c r="T384" s="10"/>
      <c r="U384" s="10"/>
      <c r="V384" s="10"/>
      <c r="W384" s="10" t="str">
        <f t="shared" ca="1" si="23"/>
        <v/>
      </c>
      <c r="X384" s="10"/>
      <c r="Y384" s="10"/>
      <c r="Z384" s="10"/>
      <c r="AA384" s="10"/>
      <c r="AB384" s="10"/>
      <c r="AC384" s="10"/>
      <c r="AD384" s="10"/>
      <c r="AE384" s="10"/>
      <c r="AF384" s="10"/>
    </row>
    <row r="385" spans="1:32" x14ac:dyDescent="0.3">
      <c r="A385" s="8" t="s">
        <v>791</v>
      </c>
      <c r="B385" s="8" t="s">
        <v>792</v>
      </c>
      <c r="C385" s="8" t="s">
        <v>36</v>
      </c>
      <c r="D385" s="8" t="s">
        <v>13</v>
      </c>
      <c r="E385" s="9">
        <v>45163</v>
      </c>
      <c r="F385" s="8" t="s">
        <v>14</v>
      </c>
      <c r="G385" s="8">
        <v>4092</v>
      </c>
      <c r="H385" s="8">
        <v>8499</v>
      </c>
      <c r="I385" s="8">
        <v>3.48</v>
      </c>
      <c r="J385" s="8">
        <v>69</v>
      </c>
      <c r="L385" s="10">
        <f t="shared" ca="1" si="20"/>
        <v>685</v>
      </c>
      <c r="M385" s="10" t="str" cm="1">
        <f t="array" ref="M385">_xlfn.IFS(I385&gt;=3.5,"Excellent",I385&gt;=3,"Good",I385&gt;=2,"Average",I385&lt;2,"Poor")</f>
        <v>Good</v>
      </c>
      <c r="N385" s="10" t="str">
        <f>VLOOKUP(D385,Table2[],2,FALSE)</f>
        <v xml:space="preserve"> Dr. Mehta</v>
      </c>
      <c r="O385" s="10" t="str">
        <f t="shared" si="21"/>
        <v>True</v>
      </c>
      <c r="P385" s="10"/>
      <c r="Q385" s="10">
        <f t="shared" si="22"/>
        <v>2023</v>
      </c>
      <c r="R385" s="10"/>
      <c r="S385" s="10"/>
      <c r="T385" s="10"/>
      <c r="U385" s="10"/>
      <c r="V385" s="10"/>
      <c r="W385" s="10" t="str">
        <f t="shared" ca="1" si="23"/>
        <v/>
      </c>
      <c r="X385" s="10"/>
      <c r="Y385" s="10"/>
      <c r="Z385" s="10"/>
      <c r="AA385" s="10"/>
      <c r="AB385" s="10"/>
      <c r="AC385" s="10"/>
      <c r="AD385" s="10"/>
      <c r="AE385" s="10"/>
      <c r="AF385" s="10"/>
    </row>
    <row r="386" spans="1:32" x14ac:dyDescent="0.3">
      <c r="A386" s="8" t="s">
        <v>793</v>
      </c>
      <c r="B386" s="8" t="s">
        <v>794</v>
      </c>
      <c r="C386" s="8" t="s">
        <v>28</v>
      </c>
      <c r="D386" s="8" t="s">
        <v>62</v>
      </c>
      <c r="E386" s="9">
        <v>44726</v>
      </c>
      <c r="F386" s="8" t="s">
        <v>19</v>
      </c>
      <c r="G386" s="8">
        <v>2153</v>
      </c>
      <c r="H386" s="8">
        <v>7439</v>
      </c>
      <c r="I386" s="8">
        <v>3.76</v>
      </c>
      <c r="J386" s="8">
        <v>30</v>
      </c>
      <c r="L386" s="10" t="str">
        <f t="shared" ca="1" si="20"/>
        <v> </v>
      </c>
      <c r="M386" s="10" t="str" cm="1">
        <f t="array" ref="M386">_xlfn.IFS(I386&gt;=3.5,"Excellent",I386&gt;=3,"Good",I386&gt;=2,"Average",I386&lt;2,"Poor")</f>
        <v>Excellent</v>
      </c>
      <c r="N386" s="10" t="str">
        <f>VLOOKUP(D386,Table2[],2,FALSE)</f>
        <v>Dr. Sinha</v>
      </c>
      <c r="O386" s="10" t="str">
        <f t="shared" si="21"/>
        <v>True</v>
      </c>
      <c r="P386" s="10"/>
      <c r="Q386" s="10">
        <f t="shared" si="22"/>
        <v>2022</v>
      </c>
      <c r="R386" s="10"/>
      <c r="S386" s="10"/>
      <c r="T386" s="10"/>
      <c r="U386" s="10"/>
      <c r="V386" s="10"/>
      <c r="W386" s="10">
        <f t="shared" ca="1" si="23"/>
        <v>1122</v>
      </c>
      <c r="X386" s="10"/>
      <c r="Y386" s="10"/>
      <c r="Z386" s="10"/>
      <c r="AA386" s="10"/>
      <c r="AB386" s="10"/>
      <c r="AC386" s="10"/>
      <c r="AD386" s="10"/>
      <c r="AE386" s="10"/>
      <c r="AF386" s="10"/>
    </row>
    <row r="387" spans="1:32" x14ac:dyDescent="0.3">
      <c r="A387" s="8" t="s">
        <v>795</v>
      </c>
      <c r="B387" s="8" t="s">
        <v>796</v>
      </c>
      <c r="C387" s="8" t="s">
        <v>36</v>
      </c>
      <c r="D387" s="8" t="s">
        <v>31</v>
      </c>
      <c r="E387" s="9">
        <v>44676</v>
      </c>
      <c r="F387" s="8" t="s">
        <v>14</v>
      </c>
      <c r="G387" s="8">
        <v>8339</v>
      </c>
      <c r="H387" s="8">
        <v>9829</v>
      </c>
      <c r="I387" s="8">
        <v>2.34</v>
      </c>
      <c r="J387" s="8">
        <v>116</v>
      </c>
      <c r="L387" s="10">
        <f t="shared" ref="L387:L450" ca="1" si="24">IF(F387="Enrolled",TODAY()-E387," ")</f>
        <v>1172</v>
      </c>
      <c r="M387" s="10" t="str" cm="1">
        <f t="array" ref="M387">_xlfn.IFS(I387&gt;=3.5,"Excellent",I387&gt;=3,"Good",I387&gt;=2,"Average",I387&lt;2,"Poor")</f>
        <v>Average</v>
      </c>
      <c r="N387" s="10" t="str">
        <f>VLOOKUP(D387,Table2[],2,FALSE)</f>
        <v>Dr. Sharma</v>
      </c>
      <c r="O387" s="10" t="str">
        <f t="shared" ref="O387:O450" si="25">IF(H387&gt;0.5*G387,"True","")</f>
        <v>True</v>
      </c>
      <c r="P387" s="10"/>
      <c r="Q387" s="10">
        <f t="shared" ref="Q387:Q450" si="26">YEAR(E387)</f>
        <v>2022</v>
      </c>
      <c r="R387" s="10"/>
      <c r="S387" s="10"/>
      <c r="T387" s="10"/>
      <c r="U387" s="10"/>
      <c r="V387" s="10"/>
      <c r="W387" s="10" t="str">
        <f t="shared" ref="W387:W450" ca="1" si="27">IF(F387="Completed",TODAY()-E387,"")</f>
        <v/>
      </c>
      <c r="X387" s="10"/>
      <c r="Y387" s="10"/>
      <c r="Z387" s="10"/>
      <c r="AA387" s="10"/>
      <c r="AB387" s="10"/>
      <c r="AC387" s="10"/>
      <c r="AD387" s="10"/>
      <c r="AE387" s="10"/>
      <c r="AF387" s="10"/>
    </row>
    <row r="388" spans="1:32" x14ac:dyDescent="0.3">
      <c r="A388" s="8" t="s">
        <v>797</v>
      </c>
      <c r="B388" s="8" t="s">
        <v>798</v>
      </c>
      <c r="C388" s="8" t="s">
        <v>54</v>
      </c>
      <c r="D388" s="8" t="s">
        <v>13</v>
      </c>
      <c r="E388" s="9">
        <v>44629</v>
      </c>
      <c r="F388" s="8" t="s">
        <v>14</v>
      </c>
      <c r="G388" s="8">
        <v>11121</v>
      </c>
      <c r="H388" s="8">
        <v>2183</v>
      </c>
      <c r="I388" s="8">
        <v>2.99</v>
      </c>
      <c r="J388" s="8">
        <v>42</v>
      </c>
      <c r="L388" s="10">
        <f t="shared" ca="1" si="24"/>
        <v>1219</v>
      </c>
      <c r="M388" s="10" t="str" cm="1">
        <f t="array" ref="M388">_xlfn.IFS(I388&gt;=3.5,"Excellent",I388&gt;=3,"Good",I388&gt;=2,"Average",I388&lt;2,"Poor")</f>
        <v>Average</v>
      </c>
      <c r="N388" s="10" t="str">
        <f>VLOOKUP(D388,Table2[],2,FALSE)</f>
        <v xml:space="preserve"> Dr. Mehta</v>
      </c>
      <c r="O388" s="10" t="str">
        <f t="shared" si="25"/>
        <v/>
      </c>
      <c r="P388" s="10"/>
      <c r="Q388" s="10">
        <f t="shared" si="26"/>
        <v>2022</v>
      </c>
      <c r="R388" s="10"/>
      <c r="S388" s="10"/>
      <c r="T388" s="10"/>
      <c r="U388" s="10"/>
      <c r="V388" s="10"/>
      <c r="W388" s="10" t="str">
        <f t="shared" ca="1" si="27"/>
        <v/>
      </c>
      <c r="X388" s="10"/>
      <c r="Y388" s="10"/>
      <c r="Z388" s="10"/>
      <c r="AA388" s="10"/>
      <c r="AB388" s="10"/>
      <c r="AC388" s="10"/>
      <c r="AD388" s="10"/>
      <c r="AE388" s="10"/>
      <c r="AF388" s="10"/>
    </row>
    <row r="389" spans="1:32" x14ac:dyDescent="0.3">
      <c r="A389" s="8" t="s">
        <v>799</v>
      </c>
      <c r="B389" s="8" t="s">
        <v>800</v>
      </c>
      <c r="C389" s="8" t="s">
        <v>57</v>
      </c>
      <c r="D389" s="8" t="s">
        <v>31</v>
      </c>
      <c r="E389" s="9">
        <v>44741</v>
      </c>
      <c r="F389" s="8" t="s">
        <v>14</v>
      </c>
      <c r="G389" s="8">
        <v>7432</v>
      </c>
      <c r="H389" s="8">
        <v>7205</v>
      </c>
      <c r="I389" s="8">
        <v>3.64</v>
      </c>
      <c r="J389" s="8">
        <v>8</v>
      </c>
      <c r="L389" s="10">
        <f t="shared" ca="1" si="24"/>
        <v>1107</v>
      </c>
      <c r="M389" s="10" t="str" cm="1">
        <f t="array" ref="M389">_xlfn.IFS(I389&gt;=3.5,"Excellent",I389&gt;=3,"Good",I389&gt;=2,"Average",I389&lt;2,"Poor")</f>
        <v>Excellent</v>
      </c>
      <c r="N389" s="10" t="str">
        <f>VLOOKUP(D389,Table2[],2,FALSE)</f>
        <v>Dr. Sharma</v>
      </c>
      <c r="O389" s="10" t="str">
        <f t="shared" si="25"/>
        <v>True</v>
      </c>
      <c r="P389" s="10"/>
      <c r="Q389" s="10">
        <f t="shared" si="26"/>
        <v>2022</v>
      </c>
      <c r="R389" s="10"/>
      <c r="S389" s="10"/>
      <c r="T389" s="10"/>
      <c r="U389" s="10"/>
      <c r="V389" s="10"/>
      <c r="W389" s="10" t="str">
        <f t="shared" ca="1" si="27"/>
        <v/>
      </c>
      <c r="X389" s="10"/>
      <c r="Y389" s="10"/>
      <c r="Z389" s="10"/>
      <c r="AA389" s="10"/>
      <c r="AB389" s="10"/>
      <c r="AC389" s="10"/>
      <c r="AD389" s="10"/>
      <c r="AE389" s="10"/>
      <c r="AF389" s="10"/>
    </row>
    <row r="390" spans="1:32" x14ac:dyDescent="0.3">
      <c r="A390" s="8" t="s">
        <v>801</v>
      </c>
      <c r="B390" s="8" t="s">
        <v>802</v>
      </c>
      <c r="C390" s="8" t="s">
        <v>36</v>
      </c>
      <c r="D390" s="8" t="s">
        <v>62</v>
      </c>
      <c r="E390" s="9">
        <v>44873</v>
      </c>
      <c r="F390" s="8" t="s">
        <v>14</v>
      </c>
      <c r="G390" s="8">
        <v>3537</v>
      </c>
      <c r="H390" s="8">
        <v>1875</v>
      </c>
      <c r="I390" s="8">
        <v>2.87</v>
      </c>
      <c r="J390" s="8">
        <v>19</v>
      </c>
      <c r="L390" s="10">
        <f t="shared" ca="1" si="24"/>
        <v>975</v>
      </c>
      <c r="M390" s="10" t="str" cm="1">
        <f t="array" ref="M390">_xlfn.IFS(I390&gt;=3.5,"Excellent",I390&gt;=3,"Good",I390&gt;=2,"Average",I390&lt;2,"Poor")</f>
        <v>Average</v>
      </c>
      <c r="N390" s="10" t="str">
        <f>VLOOKUP(D390,Table2[],2,FALSE)</f>
        <v>Dr. Sinha</v>
      </c>
      <c r="O390" s="10" t="str">
        <f t="shared" si="25"/>
        <v>True</v>
      </c>
      <c r="P390" s="10"/>
      <c r="Q390" s="10">
        <f t="shared" si="26"/>
        <v>2022</v>
      </c>
      <c r="R390" s="10"/>
      <c r="S390" s="10"/>
      <c r="T390" s="10"/>
      <c r="U390" s="10"/>
      <c r="V390" s="10"/>
      <c r="W390" s="10" t="str">
        <f t="shared" ca="1" si="27"/>
        <v/>
      </c>
      <c r="X390" s="10"/>
      <c r="Y390" s="10"/>
      <c r="Z390" s="10"/>
      <c r="AA390" s="10"/>
      <c r="AB390" s="10"/>
      <c r="AC390" s="10"/>
      <c r="AD390" s="10"/>
      <c r="AE390" s="10"/>
      <c r="AF390" s="10"/>
    </row>
    <row r="391" spans="1:32" x14ac:dyDescent="0.3">
      <c r="A391" s="8" t="s">
        <v>803</v>
      </c>
      <c r="B391" s="8" t="s">
        <v>804</v>
      </c>
      <c r="C391" s="8" t="s">
        <v>28</v>
      </c>
      <c r="D391" s="8" t="s">
        <v>31</v>
      </c>
      <c r="E391" s="9">
        <v>44668</v>
      </c>
      <c r="F391" s="8" t="s">
        <v>14</v>
      </c>
      <c r="G391" s="8">
        <v>9228</v>
      </c>
      <c r="H391" s="8">
        <v>1359</v>
      </c>
      <c r="I391" s="8">
        <v>2.4</v>
      </c>
      <c r="J391" s="8">
        <v>81</v>
      </c>
      <c r="L391" s="10">
        <f t="shared" ca="1" si="24"/>
        <v>1180</v>
      </c>
      <c r="M391" s="10" t="str" cm="1">
        <f t="array" ref="M391">_xlfn.IFS(I391&gt;=3.5,"Excellent",I391&gt;=3,"Good",I391&gt;=2,"Average",I391&lt;2,"Poor")</f>
        <v>Average</v>
      </c>
      <c r="N391" s="10" t="str">
        <f>VLOOKUP(D391,Table2[],2,FALSE)</f>
        <v>Dr. Sharma</v>
      </c>
      <c r="O391" s="10" t="str">
        <f t="shared" si="25"/>
        <v/>
      </c>
      <c r="P391" s="10"/>
      <c r="Q391" s="10">
        <f t="shared" si="26"/>
        <v>2022</v>
      </c>
      <c r="R391" s="10"/>
      <c r="S391" s="10"/>
      <c r="T391" s="10"/>
      <c r="U391" s="10"/>
      <c r="V391" s="10"/>
      <c r="W391" s="10" t="str">
        <f t="shared" ca="1" si="27"/>
        <v/>
      </c>
      <c r="X391" s="10"/>
      <c r="Y391" s="10"/>
      <c r="Z391" s="10"/>
      <c r="AA391" s="10"/>
      <c r="AB391" s="10"/>
      <c r="AC391" s="10"/>
      <c r="AD391" s="10"/>
      <c r="AE391" s="10"/>
      <c r="AF391" s="10"/>
    </row>
    <row r="392" spans="1:32" x14ac:dyDescent="0.3">
      <c r="A392" s="8" t="s">
        <v>805</v>
      </c>
      <c r="B392" s="8" t="s">
        <v>806</v>
      </c>
      <c r="C392" s="8" t="s">
        <v>36</v>
      </c>
      <c r="D392" s="8" t="s">
        <v>13</v>
      </c>
      <c r="E392" s="9">
        <v>44918</v>
      </c>
      <c r="F392" s="8" t="s">
        <v>19</v>
      </c>
      <c r="G392" s="8">
        <v>13877</v>
      </c>
      <c r="H392" s="8">
        <v>6447</v>
      </c>
      <c r="I392" s="8">
        <v>2.34</v>
      </c>
      <c r="J392" s="8">
        <v>69</v>
      </c>
      <c r="L392" s="10" t="str">
        <f t="shared" ca="1" si="24"/>
        <v> </v>
      </c>
      <c r="M392" s="10" t="str" cm="1">
        <f t="array" ref="M392">_xlfn.IFS(I392&gt;=3.5,"Excellent",I392&gt;=3,"Good",I392&gt;=2,"Average",I392&lt;2,"Poor")</f>
        <v>Average</v>
      </c>
      <c r="N392" s="10" t="str">
        <f>VLOOKUP(D392,Table2[],2,FALSE)</f>
        <v xml:space="preserve"> Dr. Mehta</v>
      </c>
      <c r="O392" s="10" t="str">
        <f t="shared" si="25"/>
        <v/>
      </c>
      <c r="P392" s="10"/>
      <c r="Q392" s="10">
        <f t="shared" si="26"/>
        <v>2022</v>
      </c>
      <c r="R392" s="10"/>
      <c r="S392" s="10"/>
      <c r="T392" s="10"/>
      <c r="U392" s="10"/>
      <c r="V392" s="10"/>
      <c r="W392" s="10">
        <f t="shared" ca="1" si="27"/>
        <v>930</v>
      </c>
      <c r="X392" s="10"/>
      <c r="Y392" s="10"/>
      <c r="Z392" s="10"/>
      <c r="AA392" s="10"/>
      <c r="AB392" s="10"/>
      <c r="AC392" s="10"/>
      <c r="AD392" s="10"/>
      <c r="AE392" s="10"/>
      <c r="AF392" s="10"/>
    </row>
    <row r="393" spans="1:32" x14ac:dyDescent="0.3">
      <c r="A393" s="8" t="s">
        <v>807</v>
      </c>
      <c r="B393" s="8" t="s">
        <v>808</v>
      </c>
      <c r="C393" s="8" t="s">
        <v>36</v>
      </c>
      <c r="D393" s="8" t="s">
        <v>18</v>
      </c>
      <c r="E393" s="9">
        <v>45112</v>
      </c>
      <c r="F393" s="8" t="s">
        <v>14</v>
      </c>
      <c r="G393" s="8">
        <v>10582</v>
      </c>
      <c r="H393" s="8">
        <v>7243</v>
      </c>
      <c r="I393" s="8">
        <v>2.41</v>
      </c>
      <c r="J393" s="8">
        <v>10</v>
      </c>
      <c r="L393" s="10">
        <f t="shared" ca="1" si="24"/>
        <v>736</v>
      </c>
      <c r="M393" s="10" t="str" cm="1">
        <f t="array" ref="M393">_xlfn.IFS(I393&gt;=3.5,"Excellent",I393&gt;=3,"Good",I393&gt;=2,"Average",I393&lt;2,"Poor")</f>
        <v>Average</v>
      </c>
      <c r="N393" s="10" t="str">
        <f>VLOOKUP(D393,Table2[],2,FALSE)</f>
        <v>Dr. Roy</v>
      </c>
      <c r="O393" s="10" t="str">
        <f t="shared" si="25"/>
        <v>True</v>
      </c>
      <c r="P393" s="10"/>
      <c r="Q393" s="10">
        <f t="shared" si="26"/>
        <v>2023</v>
      </c>
      <c r="R393" s="10"/>
      <c r="S393" s="10"/>
      <c r="T393" s="10"/>
      <c r="U393" s="10"/>
      <c r="V393" s="10"/>
      <c r="W393" s="10" t="str">
        <f t="shared" ca="1" si="27"/>
        <v/>
      </c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x14ac:dyDescent="0.3">
      <c r="A394" s="8" t="s">
        <v>809</v>
      </c>
      <c r="B394" s="8" t="s">
        <v>810</v>
      </c>
      <c r="C394" s="8" t="s">
        <v>57</v>
      </c>
      <c r="D394" s="8" t="s">
        <v>13</v>
      </c>
      <c r="E394" s="9">
        <v>45324</v>
      </c>
      <c r="F394" s="8" t="s">
        <v>14</v>
      </c>
      <c r="G394" s="8">
        <v>11913</v>
      </c>
      <c r="H394" s="8">
        <v>1193</v>
      </c>
      <c r="I394" s="8">
        <v>3.95</v>
      </c>
      <c r="J394" s="8">
        <v>92</v>
      </c>
      <c r="L394" s="10">
        <f t="shared" ca="1" si="24"/>
        <v>524</v>
      </c>
      <c r="M394" s="10" t="str" cm="1">
        <f t="array" ref="M394">_xlfn.IFS(I394&gt;=3.5,"Excellent",I394&gt;=3,"Good",I394&gt;=2,"Average",I394&lt;2,"Poor")</f>
        <v>Excellent</v>
      </c>
      <c r="N394" s="10" t="str">
        <f>VLOOKUP(D394,Table2[],2,FALSE)</f>
        <v xml:space="preserve"> Dr. Mehta</v>
      </c>
      <c r="O394" s="10" t="str">
        <f t="shared" si="25"/>
        <v/>
      </c>
      <c r="P394" s="10"/>
      <c r="Q394" s="10">
        <f t="shared" si="26"/>
        <v>2024</v>
      </c>
      <c r="R394" s="10"/>
      <c r="S394" s="10"/>
      <c r="T394" s="10"/>
      <c r="U394" s="10"/>
      <c r="V394" s="10"/>
      <c r="W394" s="10" t="str">
        <f t="shared" ca="1" si="27"/>
        <v/>
      </c>
      <c r="X394" s="10"/>
      <c r="Y394" s="10"/>
      <c r="Z394" s="10"/>
      <c r="AA394" s="10"/>
      <c r="AB394" s="10"/>
      <c r="AC394" s="10"/>
      <c r="AD394" s="10"/>
      <c r="AE394" s="10"/>
      <c r="AF394" s="10"/>
    </row>
    <row r="395" spans="1:32" x14ac:dyDescent="0.3">
      <c r="A395" s="8" t="s">
        <v>811</v>
      </c>
      <c r="B395" s="8" t="s">
        <v>812</v>
      </c>
      <c r="C395" s="8" t="s">
        <v>17</v>
      </c>
      <c r="D395" s="8" t="s">
        <v>62</v>
      </c>
      <c r="E395" s="9">
        <v>45102</v>
      </c>
      <c r="F395" s="8" t="s">
        <v>14</v>
      </c>
      <c r="G395" s="8">
        <v>4298</v>
      </c>
      <c r="H395" s="8">
        <v>6092</v>
      </c>
      <c r="I395" s="8">
        <v>3.4</v>
      </c>
      <c r="J395" s="8">
        <v>5</v>
      </c>
      <c r="L395" s="10">
        <f t="shared" ca="1" si="24"/>
        <v>746</v>
      </c>
      <c r="M395" s="10" t="str" cm="1">
        <f t="array" ref="M395">_xlfn.IFS(I395&gt;=3.5,"Excellent",I395&gt;=3,"Good",I395&gt;=2,"Average",I395&lt;2,"Poor")</f>
        <v>Good</v>
      </c>
      <c r="N395" s="10" t="str">
        <f>VLOOKUP(D395,Table2[],2,FALSE)</f>
        <v>Dr. Sinha</v>
      </c>
      <c r="O395" s="10" t="str">
        <f t="shared" si="25"/>
        <v>True</v>
      </c>
      <c r="P395" s="10"/>
      <c r="Q395" s="10">
        <f t="shared" si="26"/>
        <v>2023</v>
      </c>
      <c r="R395" s="10"/>
      <c r="S395" s="10"/>
      <c r="T395" s="10"/>
      <c r="U395" s="10"/>
      <c r="V395" s="10"/>
      <c r="W395" s="10" t="str">
        <f t="shared" ca="1" si="27"/>
        <v/>
      </c>
      <c r="X395" s="10"/>
      <c r="Y395" s="10"/>
      <c r="Z395" s="10"/>
      <c r="AA395" s="10"/>
      <c r="AB395" s="10"/>
      <c r="AC395" s="10"/>
      <c r="AD395" s="10"/>
      <c r="AE395" s="10"/>
      <c r="AF395" s="10"/>
    </row>
    <row r="396" spans="1:32" x14ac:dyDescent="0.3">
      <c r="A396" s="8" t="s">
        <v>813</v>
      </c>
      <c r="B396" s="8" t="s">
        <v>814</v>
      </c>
      <c r="C396" s="8" t="s">
        <v>57</v>
      </c>
      <c r="D396" s="8" t="s">
        <v>13</v>
      </c>
      <c r="E396" s="9">
        <v>44576</v>
      </c>
      <c r="F396" s="8" t="s">
        <v>14</v>
      </c>
      <c r="G396" s="8">
        <v>4756</v>
      </c>
      <c r="H396" s="8">
        <v>7006</v>
      </c>
      <c r="I396" s="8">
        <v>3.99</v>
      </c>
      <c r="J396" s="8">
        <v>105</v>
      </c>
      <c r="L396" s="10">
        <f t="shared" ca="1" si="24"/>
        <v>1272</v>
      </c>
      <c r="M396" s="10" t="str" cm="1">
        <f t="array" ref="M396">_xlfn.IFS(I396&gt;=3.5,"Excellent",I396&gt;=3,"Good",I396&gt;=2,"Average",I396&lt;2,"Poor")</f>
        <v>Excellent</v>
      </c>
      <c r="N396" s="10" t="str">
        <f>VLOOKUP(D396,Table2[],2,FALSE)</f>
        <v xml:space="preserve"> Dr. Mehta</v>
      </c>
      <c r="O396" s="10" t="str">
        <f t="shared" si="25"/>
        <v>True</v>
      </c>
      <c r="P396" s="10"/>
      <c r="Q396" s="10">
        <f t="shared" si="26"/>
        <v>2022</v>
      </c>
      <c r="R396" s="10"/>
      <c r="S396" s="10"/>
      <c r="T396" s="10"/>
      <c r="U396" s="10"/>
      <c r="V396" s="10"/>
      <c r="W396" s="10" t="str">
        <f t="shared" ca="1" si="27"/>
        <v/>
      </c>
      <c r="X396" s="10"/>
      <c r="Y396" s="10"/>
      <c r="Z396" s="10"/>
      <c r="AA396" s="10"/>
      <c r="AB396" s="10"/>
      <c r="AC396" s="10"/>
      <c r="AD396" s="10"/>
      <c r="AE396" s="10"/>
      <c r="AF396" s="10"/>
    </row>
    <row r="397" spans="1:32" x14ac:dyDescent="0.3">
      <c r="A397" s="8" t="s">
        <v>815</v>
      </c>
      <c r="B397" s="8" t="s">
        <v>816</v>
      </c>
      <c r="C397" s="8" t="s">
        <v>36</v>
      </c>
      <c r="D397" s="8" t="s">
        <v>13</v>
      </c>
      <c r="E397" s="9">
        <v>44882</v>
      </c>
      <c r="F397" s="8" t="s">
        <v>14</v>
      </c>
      <c r="G397" s="8">
        <v>3656</v>
      </c>
      <c r="H397" s="8">
        <v>2681</v>
      </c>
      <c r="I397" s="8">
        <v>3.13</v>
      </c>
      <c r="J397" s="8">
        <v>100</v>
      </c>
      <c r="L397" s="10">
        <f t="shared" ca="1" si="24"/>
        <v>966</v>
      </c>
      <c r="M397" s="10" t="str" cm="1">
        <f t="array" ref="M397">_xlfn.IFS(I397&gt;=3.5,"Excellent",I397&gt;=3,"Good",I397&gt;=2,"Average",I397&lt;2,"Poor")</f>
        <v>Good</v>
      </c>
      <c r="N397" s="10" t="str">
        <f>VLOOKUP(D397,Table2[],2,FALSE)</f>
        <v xml:space="preserve"> Dr. Mehta</v>
      </c>
      <c r="O397" s="10" t="str">
        <f t="shared" si="25"/>
        <v>True</v>
      </c>
      <c r="P397" s="10"/>
      <c r="Q397" s="10">
        <f t="shared" si="26"/>
        <v>2022</v>
      </c>
      <c r="R397" s="10"/>
      <c r="S397" s="10"/>
      <c r="T397" s="10"/>
      <c r="U397" s="10"/>
      <c r="V397" s="10"/>
      <c r="W397" s="10" t="str">
        <f t="shared" ca="1" si="27"/>
        <v/>
      </c>
      <c r="X397" s="10"/>
      <c r="Y397" s="10"/>
      <c r="Z397" s="10"/>
      <c r="AA397" s="10"/>
      <c r="AB397" s="10"/>
      <c r="AC397" s="10"/>
      <c r="AD397" s="10"/>
      <c r="AE397" s="10"/>
      <c r="AF397" s="10"/>
    </row>
    <row r="398" spans="1:32" x14ac:dyDescent="0.3">
      <c r="A398" s="8" t="s">
        <v>817</v>
      </c>
      <c r="B398" s="8" t="s">
        <v>818</v>
      </c>
      <c r="C398" s="8" t="s">
        <v>54</v>
      </c>
      <c r="D398" s="8" t="s">
        <v>62</v>
      </c>
      <c r="E398" s="9">
        <v>44846</v>
      </c>
      <c r="F398" s="8" t="s">
        <v>19</v>
      </c>
      <c r="G398" s="8">
        <v>10433</v>
      </c>
      <c r="H398" s="8">
        <v>4525</v>
      </c>
      <c r="I398" s="8">
        <v>3.29</v>
      </c>
      <c r="J398" s="8">
        <v>108</v>
      </c>
      <c r="L398" s="10" t="str">
        <f t="shared" ca="1" si="24"/>
        <v> </v>
      </c>
      <c r="M398" s="10" t="str" cm="1">
        <f t="array" ref="M398">_xlfn.IFS(I398&gt;=3.5,"Excellent",I398&gt;=3,"Good",I398&gt;=2,"Average",I398&lt;2,"Poor")</f>
        <v>Good</v>
      </c>
      <c r="N398" s="10" t="str">
        <f>VLOOKUP(D398,Table2[],2,FALSE)</f>
        <v>Dr. Sinha</v>
      </c>
      <c r="O398" s="10" t="str">
        <f t="shared" si="25"/>
        <v/>
      </c>
      <c r="P398" s="10"/>
      <c r="Q398" s="10">
        <f t="shared" si="26"/>
        <v>2022</v>
      </c>
      <c r="R398" s="10"/>
      <c r="S398" s="10"/>
      <c r="T398" s="10"/>
      <c r="U398" s="10"/>
      <c r="V398" s="10"/>
      <c r="W398" s="10">
        <f t="shared" ca="1" si="27"/>
        <v>1002</v>
      </c>
      <c r="X398" s="10"/>
      <c r="Y398" s="10"/>
      <c r="Z398" s="10"/>
      <c r="AA398" s="10"/>
      <c r="AB398" s="10"/>
      <c r="AC398" s="10"/>
      <c r="AD398" s="10"/>
      <c r="AE398" s="10"/>
      <c r="AF398" s="10"/>
    </row>
    <row r="399" spans="1:32" x14ac:dyDescent="0.3">
      <c r="A399" s="8" t="s">
        <v>819</v>
      </c>
      <c r="B399" s="8" t="s">
        <v>820</v>
      </c>
      <c r="C399" s="8" t="s">
        <v>12</v>
      </c>
      <c r="D399" s="8" t="s">
        <v>62</v>
      </c>
      <c r="E399" s="9">
        <v>44945</v>
      </c>
      <c r="F399" s="8" t="s">
        <v>14</v>
      </c>
      <c r="G399" s="8">
        <v>7176</v>
      </c>
      <c r="H399" s="8">
        <v>6289</v>
      </c>
      <c r="I399" s="8">
        <v>2.74</v>
      </c>
      <c r="J399" s="8">
        <v>8</v>
      </c>
      <c r="L399" s="10">
        <f t="shared" ca="1" si="24"/>
        <v>903</v>
      </c>
      <c r="M399" s="10" t="str" cm="1">
        <f t="array" ref="M399">_xlfn.IFS(I399&gt;=3.5,"Excellent",I399&gt;=3,"Good",I399&gt;=2,"Average",I399&lt;2,"Poor")</f>
        <v>Average</v>
      </c>
      <c r="N399" s="10" t="str">
        <f>VLOOKUP(D399,Table2[],2,FALSE)</f>
        <v>Dr. Sinha</v>
      </c>
      <c r="O399" s="10" t="str">
        <f t="shared" si="25"/>
        <v>True</v>
      </c>
      <c r="P399" s="10"/>
      <c r="Q399" s="10">
        <f t="shared" si="26"/>
        <v>2023</v>
      </c>
      <c r="R399" s="10"/>
      <c r="S399" s="10"/>
      <c r="T399" s="10"/>
      <c r="U399" s="10"/>
      <c r="V399" s="10"/>
      <c r="W399" s="10" t="str">
        <f t="shared" ca="1" si="27"/>
        <v/>
      </c>
      <c r="X399" s="10"/>
      <c r="Y399" s="10"/>
      <c r="Z399" s="10"/>
      <c r="AA399" s="10"/>
      <c r="AB399" s="10"/>
      <c r="AC399" s="10"/>
      <c r="AD399" s="10"/>
      <c r="AE399" s="10"/>
      <c r="AF399" s="10"/>
    </row>
    <row r="400" spans="1:32" x14ac:dyDescent="0.3">
      <c r="A400" s="8" t="s">
        <v>821</v>
      </c>
      <c r="B400" s="8" t="s">
        <v>822</v>
      </c>
      <c r="C400" s="8" t="s">
        <v>12</v>
      </c>
      <c r="D400" s="8" t="s">
        <v>31</v>
      </c>
      <c r="E400" s="9">
        <v>45209</v>
      </c>
      <c r="F400" s="8" t="s">
        <v>19</v>
      </c>
      <c r="G400" s="8">
        <v>4923</v>
      </c>
      <c r="H400" s="8">
        <v>4054</v>
      </c>
      <c r="I400" s="8">
        <v>2.95</v>
      </c>
      <c r="J400" s="8">
        <v>47</v>
      </c>
      <c r="L400" s="10" t="str">
        <f t="shared" ca="1" si="24"/>
        <v> </v>
      </c>
      <c r="M400" s="10" t="str" cm="1">
        <f t="array" ref="M400">_xlfn.IFS(I400&gt;=3.5,"Excellent",I400&gt;=3,"Good",I400&gt;=2,"Average",I400&lt;2,"Poor")</f>
        <v>Average</v>
      </c>
      <c r="N400" s="10" t="str">
        <f>VLOOKUP(D400,Table2[],2,FALSE)</f>
        <v>Dr. Sharma</v>
      </c>
      <c r="O400" s="10" t="str">
        <f t="shared" si="25"/>
        <v>True</v>
      </c>
      <c r="P400" s="10"/>
      <c r="Q400" s="10">
        <f t="shared" si="26"/>
        <v>2023</v>
      </c>
      <c r="R400" s="10"/>
      <c r="S400" s="10"/>
      <c r="T400" s="10"/>
      <c r="U400" s="10"/>
      <c r="V400" s="10"/>
      <c r="W400" s="10">
        <f t="shared" ca="1" si="27"/>
        <v>639</v>
      </c>
      <c r="X400" s="10"/>
      <c r="Y400" s="10"/>
      <c r="Z400" s="10"/>
      <c r="AA400" s="10"/>
      <c r="AB400" s="10"/>
      <c r="AC400" s="10"/>
      <c r="AD400" s="10"/>
      <c r="AE400" s="10"/>
      <c r="AF400" s="10"/>
    </row>
    <row r="401" spans="1:32" x14ac:dyDescent="0.3">
      <c r="A401" s="8" t="s">
        <v>823</v>
      </c>
      <c r="B401" s="8" t="s">
        <v>824</v>
      </c>
      <c r="C401" s="8" t="s">
        <v>25</v>
      </c>
      <c r="D401" s="8" t="s">
        <v>18</v>
      </c>
      <c r="E401" s="9">
        <v>45169</v>
      </c>
      <c r="F401" s="8" t="s">
        <v>14</v>
      </c>
      <c r="G401" s="8">
        <v>11530</v>
      </c>
      <c r="H401" s="8">
        <v>8184</v>
      </c>
      <c r="I401" s="8">
        <v>2.92</v>
      </c>
      <c r="J401" s="8">
        <v>39</v>
      </c>
      <c r="L401" s="10">
        <f t="shared" ca="1" si="24"/>
        <v>679</v>
      </c>
      <c r="M401" s="10" t="str" cm="1">
        <f t="array" ref="M401">_xlfn.IFS(I401&gt;=3.5,"Excellent",I401&gt;=3,"Good",I401&gt;=2,"Average",I401&lt;2,"Poor")</f>
        <v>Average</v>
      </c>
      <c r="N401" s="10" t="str">
        <f>VLOOKUP(D401,Table2[],2,FALSE)</f>
        <v>Dr. Roy</v>
      </c>
      <c r="O401" s="10" t="str">
        <f t="shared" si="25"/>
        <v>True</v>
      </c>
      <c r="P401" s="10"/>
      <c r="Q401" s="10">
        <f t="shared" si="26"/>
        <v>2023</v>
      </c>
      <c r="R401" s="10"/>
      <c r="S401" s="10"/>
      <c r="T401" s="10"/>
      <c r="U401" s="10"/>
      <c r="V401" s="10"/>
      <c r="W401" s="10" t="str">
        <f t="shared" ca="1" si="27"/>
        <v/>
      </c>
      <c r="X401" s="10"/>
      <c r="Y401" s="10"/>
      <c r="Z401" s="10"/>
      <c r="AA401" s="10"/>
      <c r="AB401" s="10"/>
      <c r="AC401" s="10"/>
      <c r="AD401" s="10"/>
      <c r="AE401" s="10"/>
      <c r="AF401" s="10"/>
    </row>
    <row r="402" spans="1:32" x14ac:dyDescent="0.3">
      <c r="A402" s="8" t="s">
        <v>825</v>
      </c>
      <c r="B402" s="8" t="s">
        <v>826</v>
      </c>
      <c r="C402" s="8" t="s">
        <v>36</v>
      </c>
      <c r="D402" s="8" t="s">
        <v>18</v>
      </c>
      <c r="E402" s="9">
        <v>44882</v>
      </c>
      <c r="F402" s="8" t="s">
        <v>14</v>
      </c>
      <c r="G402" s="8">
        <v>8885</v>
      </c>
      <c r="H402" s="8">
        <v>7872</v>
      </c>
      <c r="I402" s="8">
        <v>3.05</v>
      </c>
      <c r="J402" s="8">
        <v>90</v>
      </c>
      <c r="L402" s="10">
        <f t="shared" ca="1" si="24"/>
        <v>966</v>
      </c>
      <c r="M402" s="10" t="str" cm="1">
        <f t="array" ref="M402">_xlfn.IFS(I402&gt;=3.5,"Excellent",I402&gt;=3,"Good",I402&gt;=2,"Average",I402&lt;2,"Poor")</f>
        <v>Good</v>
      </c>
      <c r="N402" s="10" t="str">
        <f>VLOOKUP(D402,Table2[],2,FALSE)</f>
        <v>Dr. Roy</v>
      </c>
      <c r="O402" s="10" t="str">
        <f t="shared" si="25"/>
        <v>True</v>
      </c>
      <c r="P402" s="10"/>
      <c r="Q402" s="10">
        <f t="shared" si="26"/>
        <v>2022</v>
      </c>
      <c r="R402" s="10"/>
      <c r="S402" s="10"/>
      <c r="T402" s="10"/>
      <c r="U402" s="10"/>
      <c r="V402" s="10"/>
      <c r="W402" s="10" t="str">
        <f t="shared" ca="1" si="27"/>
        <v/>
      </c>
      <c r="X402" s="10"/>
      <c r="Y402" s="10"/>
      <c r="Z402" s="10"/>
      <c r="AA402" s="10"/>
      <c r="AB402" s="10"/>
      <c r="AC402" s="10"/>
      <c r="AD402" s="10"/>
      <c r="AE402" s="10"/>
      <c r="AF402" s="10"/>
    </row>
    <row r="403" spans="1:32" x14ac:dyDescent="0.3">
      <c r="A403" s="8" t="s">
        <v>827</v>
      </c>
      <c r="B403" s="8" t="s">
        <v>828</v>
      </c>
      <c r="C403" s="8" t="s">
        <v>54</v>
      </c>
      <c r="D403" s="8" t="s">
        <v>31</v>
      </c>
      <c r="E403" s="9">
        <v>45451</v>
      </c>
      <c r="F403" s="8" t="s">
        <v>14</v>
      </c>
      <c r="G403" s="8">
        <v>10284</v>
      </c>
      <c r="H403" s="8">
        <v>3331</v>
      </c>
      <c r="I403" s="8">
        <v>2.88</v>
      </c>
      <c r="J403" s="8">
        <v>39</v>
      </c>
      <c r="L403" s="10">
        <f t="shared" ca="1" si="24"/>
        <v>397</v>
      </c>
      <c r="M403" s="10" t="str" cm="1">
        <f t="array" ref="M403">_xlfn.IFS(I403&gt;=3.5,"Excellent",I403&gt;=3,"Good",I403&gt;=2,"Average",I403&lt;2,"Poor")</f>
        <v>Average</v>
      </c>
      <c r="N403" s="10" t="str">
        <f>VLOOKUP(D403,Table2[],2,FALSE)</f>
        <v>Dr. Sharma</v>
      </c>
      <c r="O403" s="10" t="str">
        <f t="shared" si="25"/>
        <v/>
      </c>
      <c r="P403" s="10"/>
      <c r="Q403" s="10">
        <f t="shared" si="26"/>
        <v>2024</v>
      </c>
      <c r="R403" s="10"/>
      <c r="S403" s="10"/>
      <c r="T403" s="10"/>
      <c r="U403" s="10"/>
      <c r="V403" s="10"/>
      <c r="W403" s="10" t="str">
        <f t="shared" ca="1" si="27"/>
        <v/>
      </c>
      <c r="X403" s="10"/>
      <c r="Y403" s="10"/>
      <c r="Z403" s="10"/>
      <c r="AA403" s="10"/>
      <c r="AB403" s="10"/>
      <c r="AC403" s="10"/>
      <c r="AD403" s="10"/>
      <c r="AE403" s="10"/>
      <c r="AF403" s="10"/>
    </row>
    <row r="404" spans="1:32" x14ac:dyDescent="0.3">
      <c r="A404" s="8" t="s">
        <v>829</v>
      </c>
      <c r="B404" s="8" t="s">
        <v>830</v>
      </c>
      <c r="C404" s="8" t="s">
        <v>36</v>
      </c>
      <c r="D404" s="8" t="s">
        <v>62</v>
      </c>
      <c r="E404" s="9">
        <v>44995</v>
      </c>
      <c r="F404" s="8" t="s">
        <v>19</v>
      </c>
      <c r="G404" s="8">
        <v>3783</v>
      </c>
      <c r="H404" s="8">
        <v>2017</v>
      </c>
      <c r="I404" s="8">
        <v>3.28</v>
      </c>
      <c r="J404" s="8">
        <v>88</v>
      </c>
      <c r="L404" s="10" t="str">
        <f t="shared" ca="1" si="24"/>
        <v> </v>
      </c>
      <c r="M404" s="10" t="str" cm="1">
        <f t="array" ref="M404">_xlfn.IFS(I404&gt;=3.5,"Excellent",I404&gt;=3,"Good",I404&gt;=2,"Average",I404&lt;2,"Poor")</f>
        <v>Good</v>
      </c>
      <c r="N404" s="10" t="str">
        <f>VLOOKUP(D404,Table2[],2,FALSE)</f>
        <v>Dr. Sinha</v>
      </c>
      <c r="O404" s="10" t="str">
        <f t="shared" si="25"/>
        <v>True</v>
      </c>
      <c r="P404" s="10"/>
      <c r="Q404" s="10">
        <f t="shared" si="26"/>
        <v>2023</v>
      </c>
      <c r="R404" s="10"/>
      <c r="S404" s="10"/>
      <c r="T404" s="10"/>
      <c r="U404" s="10"/>
      <c r="V404" s="10"/>
      <c r="W404" s="10">
        <f t="shared" ca="1" si="27"/>
        <v>853</v>
      </c>
      <c r="X404" s="10"/>
      <c r="Y404" s="10"/>
      <c r="Z404" s="10"/>
      <c r="AA404" s="10"/>
      <c r="AB404" s="10"/>
      <c r="AC404" s="10"/>
      <c r="AD404" s="10"/>
      <c r="AE404" s="10"/>
      <c r="AF404" s="10"/>
    </row>
    <row r="405" spans="1:32" x14ac:dyDescent="0.3">
      <c r="A405" s="8" t="s">
        <v>831</v>
      </c>
      <c r="B405" s="8" t="s">
        <v>832</v>
      </c>
      <c r="C405" s="8" t="s">
        <v>57</v>
      </c>
      <c r="D405" s="8" t="s">
        <v>31</v>
      </c>
      <c r="E405" s="9">
        <v>45263</v>
      </c>
      <c r="F405" s="8" t="s">
        <v>39</v>
      </c>
      <c r="G405" s="8">
        <v>2286</v>
      </c>
      <c r="H405" s="8">
        <v>5321</v>
      </c>
      <c r="I405" s="8">
        <v>2.81</v>
      </c>
      <c r="J405" s="8">
        <v>111</v>
      </c>
      <c r="L405" s="10" t="str">
        <f t="shared" ca="1" si="24"/>
        <v> </v>
      </c>
      <c r="M405" s="10" t="str" cm="1">
        <f t="array" ref="M405">_xlfn.IFS(I405&gt;=3.5,"Excellent",I405&gt;=3,"Good",I405&gt;=2,"Average",I405&lt;2,"Poor")</f>
        <v>Average</v>
      </c>
      <c r="N405" s="10" t="str">
        <f>VLOOKUP(D405,Table2[],2,FALSE)</f>
        <v>Dr. Sharma</v>
      </c>
      <c r="O405" s="10" t="str">
        <f t="shared" si="25"/>
        <v>True</v>
      </c>
      <c r="P405" s="10"/>
      <c r="Q405" s="10">
        <f t="shared" si="26"/>
        <v>2023</v>
      </c>
      <c r="R405" s="10"/>
      <c r="S405" s="10"/>
      <c r="T405" s="10"/>
      <c r="U405" s="10"/>
      <c r="V405" s="10"/>
      <c r="W405" s="10" t="str">
        <f t="shared" ca="1" si="27"/>
        <v/>
      </c>
      <c r="X405" s="10"/>
      <c r="Y405" s="10"/>
      <c r="Z405" s="10"/>
      <c r="AA405" s="10"/>
      <c r="AB405" s="10"/>
      <c r="AC405" s="10"/>
      <c r="AD405" s="10"/>
      <c r="AE405" s="10"/>
      <c r="AF405" s="10"/>
    </row>
    <row r="406" spans="1:32" x14ac:dyDescent="0.3">
      <c r="A406" s="8" t="s">
        <v>833</v>
      </c>
      <c r="B406" s="8" t="s">
        <v>834</v>
      </c>
      <c r="C406" s="8" t="s">
        <v>28</v>
      </c>
      <c r="D406" s="8" t="s">
        <v>13</v>
      </c>
      <c r="E406" s="9">
        <v>44916</v>
      </c>
      <c r="F406" s="8" t="s">
        <v>14</v>
      </c>
      <c r="G406" s="8">
        <v>6531</v>
      </c>
      <c r="H406" s="8">
        <v>6344</v>
      </c>
      <c r="I406" s="8">
        <v>3.86</v>
      </c>
      <c r="J406" s="8">
        <v>36</v>
      </c>
      <c r="L406" s="10">
        <f t="shared" ca="1" si="24"/>
        <v>932</v>
      </c>
      <c r="M406" s="10" t="str" cm="1">
        <f t="array" ref="M406">_xlfn.IFS(I406&gt;=3.5,"Excellent",I406&gt;=3,"Good",I406&gt;=2,"Average",I406&lt;2,"Poor")</f>
        <v>Excellent</v>
      </c>
      <c r="N406" s="10" t="str">
        <f>VLOOKUP(D406,Table2[],2,FALSE)</f>
        <v xml:space="preserve"> Dr. Mehta</v>
      </c>
      <c r="O406" s="10" t="str">
        <f t="shared" si="25"/>
        <v>True</v>
      </c>
      <c r="P406" s="10"/>
      <c r="Q406" s="10">
        <f t="shared" si="26"/>
        <v>2022</v>
      </c>
      <c r="R406" s="10"/>
      <c r="S406" s="10"/>
      <c r="T406" s="10"/>
      <c r="U406" s="10"/>
      <c r="V406" s="10"/>
      <c r="W406" s="10" t="str">
        <f t="shared" ca="1" si="27"/>
        <v/>
      </c>
      <c r="X406" s="10"/>
      <c r="Y406" s="10"/>
      <c r="Z406" s="10"/>
      <c r="AA406" s="10"/>
      <c r="AB406" s="10"/>
      <c r="AC406" s="10"/>
      <c r="AD406" s="10"/>
      <c r="AE406" s="10"/>
      <c r="AF406" s="10"/>
    </row>
    <row r="407" spans="1:32" x14ac:dyDescent="0.3">
      <c r="A407" s="8" t="s">
        <v>835</v>
      </c>
      <c r="B407" s="8" t="s">
        <v>836</v>
      </c>
      <c r="C407" s="8" t="s">
        <v>28</v>
      </c>
      <c r="D407" s="8" t="s">
        <v>13</v>
      </c>
      <c r="E407" s="9">
        <v>44674</v>
      </c>
      <c r="F407" s="8" t="s">
        <v>14</v>
      </c>
      <c r="G407" s="8">
        <v>5496</v>
      </c>
      <c r="H407" s="8">
        <v>3092</v>
      </c>
      <c r="I407" s="8">
        <v>3.83</v>
      </c>
      <c r="J407" s="8">
        <v>71</v>
      </c>
      <c r="L407" s="10">
        <f t="shared" ca="1" si="24"/>
        <v>1174</v>
      </c>
      <c r="M407" s="10" t="str" cm="1">
        <f t="array" ref="M407">_xlfn.IFS(I407&gt;=3.5,"Excellent",I407&gt;=3,"Good",I407&gt;=2,"Average",I407&lt;2,"Poor")</f>
        <v>Excellent</v>
      </c>
      <c r="N407" s="10" t="str">
        <f>VLOOKUP(D407,Table2[],2,FALSE)</f>
        <v xml:space="preserve"> Dr. Mehta</v>
      </c>
      <c r="O407" s="10" t="str">
        <f t="shared" si="25"/>
        <v>True</v>
      </c>
      <c r="P407" s="10"/>
      <c r="Q407" s="10">
        <f t="shared" si="26"/>
        <v>2022</v>
      </c>
      <c r="R407" s="10"/>
      <c r="S407" s="10"/>
      <c r="T407" s="10"/>
      <c r="U407" s="10"/>
      <c r="V407" s="10"/>
      <c r="W407" s="10" t="str">
        <f t="shared" ca="1" si="27"/>
        <v/>
      </c>
      <c r="X407" s="10"/>
      <c r="Y407" s="10"/>
      <c r="Z407" s="10"/>
      <c r="AA407" s="10"/>
      <c r="AB407" s="10"/>
      <c r="AC407" s="10"/>
      <c r="AD407" s="10"/>
      <c r="AE407" s="10"/>
      <c r="AF407" s="10"/>
    </row>
    <row r="408" spans="1:32" x14ac:dyDescent="0.3">
      <c r="A408" s="8" t="s">
        <v>837</v>
      </c>
      <c r="B408" s="8" t="s">
        <v>838</v>
      </c>
      <c r="C408" s="8" t="s">
        <v>54</v>
      </c>
      <c r="D408" s="8" t="s">
        <v>13</v>
      </c>
      <c r="E408" s="9">
        <v>44681</v>
      </c>
      <c r="F408" s="8" t="s">
        <v>14</v>
      </c>
      <c r="G408" s="8">
        <v>8341</v>
      </c>
      <c r="H408" s="8">
        <v>2639</v>
      </c>
      <c r="I408" s="8">
        <v>3.15</v>
      </c>
      <c r="J408" s="8">
        <v>39</v>
      </c>
      <c r="L408" s="10">
        <f t="shared" ca="1" si="24"/>
        <v>1167</v>
      </c>
      <c r="M408" s="10" t="str" cm="1">
        <f t="array" ref="M408">_xlfn.IFS(I408&gt;=3.5,"Excellent",I408&gt;=3,"Good",I408&gt;=2,"Average",I408&lt;2,"Poor")</f>
        <v>Good</v>
      </c>
      <c r="N408" s="10" t="str">
        <f>VLOOKUP(D408,Table2[],2,FALSE)</f>
        <v xml:space="preserve"> Dr. Mehta</v>
      </c>
      <c r="O408" s="10" t="str">
        <f t="shared" si="25"/>
        <v/>
      </c>
      <c r="P408" s="10"/>
      <c r="Q408" s="10">
        <f t="shared" si="26"/>
        <v>2022</v>
      </c>
      <c r="R408" s="10"/>
      <c r="S408" s="10"/>
      <c r="T408" s="10"/>
      <c r="U408" s="10"/>
      <c r="V408" s="10"/>
      <c r="W408" s="10" t="str">
        <f t="shared" ca="1" si="27"/>
        <v/>
      </c>
      <c r="X408" s="10"/>
      <c r="Y408" s="10"/>
      <c r="Z408" s="10"/>
      <c r="AA408" s="10"/>
      <c r="AB408" s="10"/>
      <c r="AC408" s="10"/>
      <c r="AD408" s="10"/>
      <c r="AE408" s="10"/>
      <c r="AF408" s="10"/>
    </row>
    <row r="409" spans="1:32" x14ac:dyDescent="0.3">
      <c r="A409" s="8" t="s">
        <v>839</v>
      </c>
      <c r="B409" s="8" t="s">
        <v>840</v>
      </c>
      <c r="C409" s="8" t="s">
        <v>54</v>
      </c>
      <c r="D409" s="8" t="s">
        <v>18</v>
      </c>
      <c r="E409" s="9">
        <v>44767</v>
      </c>
      <c r="F409" s="8" t="s">
        <v>19</v>
      </c>
      <c r="G409" s="8">
        <v>3900</v>
      </c>
      <c r="H409" s="8">
        <v>8192</v>
      </c>
      <c r="I409" s="8">
        <v>3.46</v>
      </c>
      <c r="J409" s="8">
        <v>1</v>
      </c>
      <c r="L409" s="10" t="str">
        <f t="shared" ca="1" si="24"/>
        <v> </v>
      </c>
      <c r="M409" s="10" t="str" cm="1">
        <f t="array" ref="M409">_xlfn.IFS(I409&gt;=3.5,"Excellent",I409&gt;=3,"Good",I409&gt;=2,"Average",I409&lt;2,"Poor")</f>
        <v>Good</v>
      </c>
      <c r="N409" s="10" t="str">
        <f>VLOOKUP(D409,Table2[],2,FALSE)</f>
        <v>Dr. Roy</v>
      </c>
      <c r="O409" s="10" t="str">
        <f t="shared" si="25"/>
        <v>True</v>
      </c>
      <c r="P409" s="10"/>
      <c r="Q409" s="10">
        <f t="shared" si="26"/>
        <v>2022</v>
      </c>
      <c r="R409" s="10"/>
      <c r="S409" s="10"/>
      <c r="T409" s="10"/>
      <c r="U409" s="10"/>
      <c r="V409" s="10"/>
      <c r="W409" s="10">
        <f t="shared" ca="1" si="27"/>
        <v>1081</v>
      </c>
      <c r="X409" s="10"/>
      <c r="Y409" s="10"/>
      <c r="Z409" s="10"/>
      <c r="AA409" s="10"/>
      <c r="AB409" s="10"/>
      <c r="AC409" s="10"/>
      <c r="AD409" s="10"/>
      <c r="AE409" s="10"/>
      <c r="AF409" s="10"/>
    </row>
    <row r="410" spans="1:32" x14ac:dyDescent="0.3">
      <c r="A410" s="8" t="s">
        <v>841</v>
      </c>
      <c r="B410" s="8" t="s">
        <v>842</v>
      </c>
      <c r="C410" s="8" t="s">
        <v>28</v>
      </c>
      <c r="D410" s="8" t="s">
        <v>13</v>
      </c>
      <c r="E410" s="9">
        <v>45451</v>
      </c>
      <c r="F410" s="8" t="s">
        <v>19</v>
      </c>
      <c r="G410" s="8">
        <v>10931</v>
      </c>
      <c r="H410" s="8">
        <v>768</v>
      </c>
      <c r="I410" s="8">
        <v>3.3</v>
      </c>
      <c r="J410" s="8">
        <v>97</v>
      </c>
      <c r="L410" s="10" t="str">
        <f t="shared" ca="1" si="24"/>
        <v> </v>
      </c>
      <c r="M410" s="10" t="str" cm="1">
        <f t="array" ref="M410">_xlfn.IFS(I410&gt;=3.5,"Excellent",I410&gt;=3,"Good",I410&gt;=2,"Average",I410&lt;2,"Poor")</f>
        <v>Good</v>
      </c>
      <c r="N410" s="10" t="str">
        <f>VLOOKUP(D410,Table2[],2,FALSE)</f>
        <v xml:space="preserve"> Dr. Mehta</v>
      </c>
      <c r="O410" s="10" t="str">
        <f t="shared" si="25"/>
        <v/>
      </c>
      <c r="P410" s="10"/>
      <c r="Q410" s="10">
        <f t="shared" si="26"/>
        <v>2024</v>
      </c>
      <c r="R410" s="10"/>
      <c r="S410" s="10"/>
      <c r="T410" s="10"/>
      <c r="U410" s="10"/>
      <c r="V410" s="10"/>
      <c r="W410" s="10">
        <f t="shared" ca="1" si="27"/>
        <v>397</v>
      </c>
      <c r="X410" s="10"/>
      <c r="Y410" s="10"/>
      <c r="Z410" s="10"/>
      <c r="AA410" s="10"/>
      <c r="AB410" s="10"/>
      <c r="AC410" s="10"/>
      <c r="AD410" s="10"/>
      <c r="AE410" s="10"/>
      <c r="AF410" s="10"/>
    </row>
    <row r="411" spans="1:32" x14ac:dyDescent="0.3">
      <c r="A411" s="8" t="s">
        <v>843</v>
      </c>
      <c r="B411" s="8" t="s">
        <v>844</v>
      </c>
      <c r="C411" s="8" t="s">
        <v>28</v>
      </c>
      <c r="D411" s="8" t="s">
        <v>13</v>
      </c>
      <c r="E411" s="9">
        <v>45199</v>
      </c>
      <c r="F411" s="8" t="s">
        <v>14</v>
      </c>
      <c r="G411" s="8">
        <v>13786</v>
      </c>
      <c r="H411" s="8">
        <v>8660</v>
      </c>
      <c r="I411" s="8">
        <v>2.0499999999999998</v>
      </c>
      <c r="J411" s="8">
        <v>59</v>
      </c>
      <c r="L411" s="10">
        <f t="shared" ca="1" si="24"/>
        <v>649</v>
      </c>
      <c r="M411" s="10" t="str" cm="1">
        <f t="array" ref="M411">_xlfn.IFS(I411&gt;=3.5,"Excellent",I411&gt;=3,"Good",I411&gt;=2,"Average",I411&lt;2,"Poor")</f>
        <v>Average</v>
      </c>
      <c r="N411" s="10" t="str">
        <f>VLOOKUP(D411,Table2[],2,FALSE)</f>
        <v xml:space="preserve"> Dr. Mehta</v>
      </c>
      <c r="O411" s="10" t="str">
        <f t="shared" si="25"/>
        <v>True</v>
      </c>
      <c r="P411" s="10"/>
      <c r="Q411" s="10">
        <f t="shared" si="26"/>
        <v>2023</v>
      </c>
      <c r="R411" s="10"/>
      <c r="S411" s="10"/>
      <c r="T411" s="10"/>
      <c r="U411" s="10"/>
      <c r="V411" s="10"/>
      <c r="W411" s="10" t="str">
        <f t="shared" ca="1" si="27"/>
        <v/>
      </c>
      <c r="X411" s="10"/>
      <c r="Y411" s="10"/>
      <c r="Z411" s="10"/>
      <c r="AA411" s="10"/>
      <c r="AB411" s="10"/>
      <c r="AC411" s="10"/>
      <c r="AD411" s="10"/>
      <c r="AE411" s="10"/>
      <c r="AF411" s="10"/>
    </row>
    <row r="412" spans="1:32" x14ac:dyDescent="0.3">
      <c r="A412" s="8" t="s">
        <v>845</v>
      </c>
      <c r="B412" s="8" t="s">
        <v>846</v>
      </c>
      <c r="C412" s="8" t="s">
        <v>28</v>
      </c>
      <c r="D412" s="8" t="s">
        <v>62</v>
      </c>
      <c r="E412" s="9">
        <v>45359</v>
      </c>
      <c r="F412" s="8" t="s">
        <v>19</v>
      </c>
      <c r="G412" s="8">
        <v>7556</v>
      </c>
      <c r="H412" s="8">
        <v>4121</v>
      </c>
      <c r="I412" s="8">
        <v>2.62</v>
      </c>
      <c r="J412" s="8">
        <v>109</v>
      </c>
      <c r="L412" s="10" t="str">
        <f t="shared" ca="1" si="24"/>
        <v> </v>
      </c>
      <c r="M412" s="10" t="str" cm="1">
        <f t="array" ref="M412">_xlfn.IFS(I412&gt;=3.5,"Excellent",I412&gt;=3,"Good",I412&gt;=2,"Average",I412&lt;2,"Poor")</f>
        <v>Average</v>
      </c>
      <c r="N412" s="10" t="str">
        <f>VLOOKUP(D412,Table2[],2,FALSE)</f>
        <v>Dr. Sinha</v>
      </c>
      <c r="O412" s="10" t="str">
        <f t="shared" si="25"/>
        <v>True</v>
      </c>
      <c r="P412" s="10"/>
      <c r="Q412" s="10">
        <f t="shared" si="26"/>
        <v>2024</v>
      </c>
      <c r="R412" s="10"/>
      <c r="S412" s="10"/>
      <c r="T412" s="10"/>
      <c r="U412" s="10"/>
      <c r="V412" s="10"/>
      <c r="W412" s="10">
        <f t="shared" ca="1" si="27"/>
        <v>489</v>
      </c>
      <c r="X412" s="10"/>
      <c r="Y412" s="10"/>
      <c r="Z412" s="10"/>
      <c r="AA412" s="10"/>
      <c r="AB412" s="10"/>
      <c r="AC412" s="10"/>
      <c r="AD412" s="10"/>
      <c r="AE412" s="10"/>
      <c r="AF412" s="10"/>
    </row>
    <row r="413" spans="1:32" x14ac:dyDescent="0.3">
      <c r="A413" s="8" t="s">
        <v>847</v>
      </c>
      <c r="B413" s="8" t="s">
        <v>848</v>
      </c>
      <c r="C413" s="8" t="s">
        <v>12</v>
      </c>
      <c r="D413" s="8" t="s">
        <v>62</v>
      </c>
      <c r="E413" s="9">
        <v>45088</v>
      </c>
      <c r="F413" s="8" t="s">
        <v>14</v>
      </c>
      <c r="G413" s="8">
        <v>2531</v>
      </c>
      <c r="H413" s="8">
        <v>864</v>
      </c>
      <c r="I413" s="8">
        <v>2.9</v>
      </c>
      <c r="J413" s="8">
        <v>20</v>
      </c>
      <c r="L413" s="10">
        <f t="shared" ca="1" si="24"/>
        <v>760</v>
      </c>
      <c r="M413" s="10" t="str" cm="1">
        <f t="array" ref="M413">_xlfn.IFS(I413&gt;=3.5,"Excellent",I413&gt;=3,"Good",I413&gt;=2,"Average",I413&lt;2,"Poor")</f>
        <v>Average</v>
      </c>
      <c r="N413" s="10" t="str">
        <f>VLOOKUP(D413,Table2[],2,FALSE)</f>
        <v>Dr. Sinha</v>
      </c>
      <c r="O413" s="10" t="str">
        <f t="shared" si="25"/>
        <v/>
      </c>
      <c r="P413" s="10"/>
      <c r="Q413" s="10">
        <f t="shared" si="26"/>
        <v>2023</v>
      </c>
      <c r="R413" s="10"/>
      <c r="S413" s="10"/>
      <c r="T413" s="10"/>
      <c r="U413" s="10"/>
      <c r="V413" s="10"/>
      <c r="W413" s="10" t="str">
        <f t="shared" ca="1" si="27"/>
        <v/>
      </c>
      <c r="X413" s="10"/>
      <c r="Y413" s="10"/>
      <c r="Z413" s="10"/>
      <c r="AA413" s="10"/>
      <c r="AB413" s="10"/>
      <c r="AC413" s="10"/>
      <c r="AD413" s="10"/>
      <c r="AE413" s="10"/>
      <c r="AF413" s="10"/>
    </row>
    <row r="414" spans="1:32" x14ac:dyDescent="0.3">
      <c r="A414" s="8" t="s">
        <v>849</v>
      </c>
      <c r="B414" s="8" t="s">
        <v>850</v>
      </c>
      <c r="C414" s="8" t="s">
        <v>25</v>
      </c>
      <c r="D414" s="8" t="s">
        <v>62</v>
      </c>
      <c r="E414" s="9">
        <v>45139</v>
      </c>
      <c r="F414" s="8" t="s">
        <v>14</v>
      </c>
      <c r="G414" s="8">
        <v>11002</v>
      </c>
      <c r="H414" s="8">
        <v>7136</v>
      </c>
      <c r="I414" s="8">
        <v>3.77</v>
      </c>
      <c r="J414" s="8">
        <v>43</v>
      </c>
      <c r="L414" s="10">
        <f t="shared" ca="1" si="24"/>
        <v>709</v>
      </c>
      <c r="M414" s="10" t="str" cm="1">
        <f t="array" ref="M414">_xlfn.IFS(I414&gt;=3.5,"Excellent",I414&gt;=3,"Good",I414&gt;=2,"Average",I414&lt;2,"Poor")</f>
        <v>Excellent</v>
      </c>
      <c r="N414" s="10" t="str">
        <f>VLOOKUP(D414,Table2[],2,FALSE)</f>
        <v>Dr. Sinha</v>
      </c>
      <c r="O414" s="10" t="str">
        <f t="shared" si="25"/>
        <v>True</v>
      </c>
      <c r="P414" s="10"/>
      <c r="Q414" s="10">
        <f t="shared" si="26"/>
        <v>2023</v>
      </c>
      <c r="R414" s="10"/>
      <c r="S414" s="10"/>
      <c r="T414" s="10"/>
      <c r="U414" s="10"/>
      <c r="V414" s="10"/>
      <c r="W414" s="10" t="str">
        <f t="shared" ca="1" si="27"/>
        <v/>
      </c>
      <c r="X414" s="10"/>
      <c r="Y414" s="10"/>
      <c r="Z414" s="10"/>
      <c r="AA414" s="10"/>
      <c r="AB414" s="10"/>
      <c r="AC414" s="10"/>
      <c r="AD414" s="10"/>
      <c r="AE414" s="10"/>
      <c r="AF414" s="10"/>
    </row>
    <row r="415" spans="1:32" x14ac:dyDescent="0.3">
      <c r="A415" s="8" t="s">
        <v>851</v>
      </c>
      <c r="B415" s="8" t="s">
        <v>852</v>
      </c>
      <c r="C415" s="8" t="s">
        <v>36</v>
      </c>
      <c r="D415" s="8" t="s">
        <v>13</v>
      </c>
      <c r="E415" s="9">
        <v>44950</v>
      </c>
      <c r="F415" s="8" t="s">
        <v>14</v>
      </c>
      <c r="G415" s="8">
        <v>11863</v>
      </c>
      <c r="H415" s="8">
        <v>3622</v>
      </c>
      <c r="I415" s="8">
        <v>3.98</v>
      </c>
      <c r="J415" s="8">
        <v>31</v>
      </c>
      <c r="L415" s="10">
        <f t="shared" ca="1" si="24"/>
        <v>898</v>
      </c>
      <c r="M415" s="10" t="str" cm="1">
        <f t="array" ref="M415">_xlfn.IFS(I415&gt;=3.5,"Excellent",I415&gt;=3,"Good",I415&gt;=2,"Average",I415&lt;2,"Poor")</f>
        <v>Excellent</v>
      </c>
      <c r="N415" s="10" t="str">
        <f>VLOOKUP(D415,Table2[],2,FALSE)</f>
        <v xml:space="preserve"> Dr. Mehta</v>
      </c>
      <c r="O415" s="10" t="str">
        <f t="shared" si="25"/>
        <v/>
      </c>
      <c r="P415" s="10"/>
      <c r="Q415" s="10">
        <f t="shared" si="26"/>
        <v>2023</v>
      </c>
      <c r="R415" s="10"/>
      <c r="S415" s="10"/>
      <c r="T415" s="10"/>
      <c r="U415" s="10"/>
      <c r="V415" s="10"/>
      <c r="W415" s="10" t="str">
        <f t="shared" ca="1" si="27"/>
        <v/>
      </c>
      <c r="X415" s="10"/>
      <c r="Y415" s="10"/>
      <c r="Z415" s="10"/>
      <c r="AA415" s="10"/>
      <c r="AB415" s="10"/>
      <c r="AC415" s="10"/>
      <c r="AD415" s="10"/>
      <c r="AE415" s="10"/>
      <c r="AF415" s="10"/>
    </row>
    <row r="416" spans="1:32" x14ac:dyDescent="0.3">
      <c r="A416" s="8" t="s">
        <v>853</v>
      </c>
      <c r="B416" s="8" t="s">
        <v>854</v>
      </c>
      <c r="C416" s="8" t="s">
        <v>17</v>
      </c>
      <c r="D416" s="8" t="s">
        <v>13</v>
      </c>
      <c r="E416" s="9">
        <v>44906</v>
      </c>
      <c r="F416" s="8" t="s">
        <v>14</v>
      </c>
      <c r="G416" s="8">
        <v>2264</v>
      </c>
      <c r="H416" s="8">
        <v>9265</v>
      </c>
      <c r="I416" s="8">
        <v>2.16</v>
      </c>
      <c r="J416" s="8">
        <v>73</v>
      </c>
      <c r="L416" s="10">
        <f t="shared" ca="1" si="24"/>
        <v>942</v>
      </c>
      <c r="M416" s="10" t="str" cm="1">
        <f t="array" ref="M416">_xlfn.IFS(I416&gt;=3.5,"Excellent",I416&gt;=3,"Good",I416&gt;=2,"Average",I416&lt;2,"Poor")</f>
        <v>Average</v>
      </c>
      <c r="N416" s="10" t="str">
        <f>VLOOKUP(D416,Table2[],2,FALSE)</f>
        <v xml:space="preserve"> Dr. Mehta</v>
      </c>
      <c r="O416" s="10" t="str">
        <f t="shared" si="25"/>
        <v>True</v>
      </c>
      <c r="P416" s="10"/>
      <c r="Q416" s="10">
        <f t="shared" si="26"/>
        <v>2022</v>
      </c>
      <c r="R416" s="10"/>
      <c r="S416" s="10"/>
      <c r="T416" s="10"/>
      <c r="U416" s="10"/>
      <c r="V416" s="10"/>
      <c r="W416" s="10" t="str">
        <f t="shared" ca="1" si="27"/>
        <v/>
      </c>
      <c r="X416" s="10"/>
      <c r="Y416" s="10"/>
      <c r="Z416" s="10"/>
      <c r="AA416" s="10"/>
      <c r="AB416" s="10"/>
      <c r="AC416" s="10"/>
      <c r="AD416" s="10"/>
      <c r="AE416" s="10"/>
      <c r="AF416" s="10"/>
    </row>
    <row r="417" spans="1:32" x14ac:dyDescent="0.3">
      <c r="A417" s="8" t="s">
        <v>855</v>
      </c>
      <c r="B417" s="8" t="s">
        <v>856</v>
      </c>
      <c r="C417" s="8" t="s">
        <v>22</v>
      </c>
      <c r="D417" s="8" t="s">
        <v>31</v>
      </c>
      <c r="E417" s="9">
        <v>44899</v>
      </c>
      <c r="F417" s="8" t="s">
        <v>14</v>
      </c>
      <c r="G417" s="8">
        <v>10950</v>
      </c>
      <c r="H417" s="8">
        <v>9633</v>
      </c>
      <c r="I417" s="8">
        <v>2.75</v>
      </c>
      <c r="J417" s="8">
        <v>103</v>
      </c>
      <c r="L417" s="10">
        <f t="shared" ca="1" si="24"/>
        <v>949</v>
      </c>
      <c r="M417" s="10" t="str" cm="1">
        <f t="array" ref="M417">_xlfn.IFS(I417&gt;=3.5,"Excellent",I417&gt;=3,"Good",I417&gt;=2,"Average",I417&lt;2,"Poor")</f>
        <v>Average</v>
      </c>
      <c r="N417" s="10" t="str">
        <f>VLOOKUP(D417,Table2[],2,FALSE)</f>
        <v>Dr. Sharma</v>
      </c>
      <c r="O417" s="10" t="str">
        <f t="shared" si="25"/>
        <v>True</v>
      </c>
      <c r="P417" s="10"/>
      <c r="Q417" s="10">
        <f t="shared" si="26"/>
        <v>2022</v>
      </c>
      <c r="R417" s="10"/>
      <c r="S417" s="10"/>
      <c r="T417" s="10"/>
      <c r="U417" s="10"/>
      <c r="V417" s="10"/>
      <c r="W417" s="10" t="str">
        <f t="shared" ca="1" si="27"/>
        <v/>
      </c>
      <c r="X417" s="10"/>
      <c r="Y417" s="10"/>
      <c r="Z417" s="10"/>
      <c r="AA417" s="10"/>
      <c r="AB417" s="10"/>
      <c r="AC417" s="10"/>
      <c r="AD417" s="10"/>
      <c r="AE417" s="10"/>
      <c r="AF417" s="10"/>
    </row>
    <row r="418" spans="1:32" x14ac:dyDescent="0.3">
      <c r="A418" s="8" t="s">
        <v>857</v>
      </c>
      <c r="B418" s="8" t="s">
        <v>858</v>
      </c>
      <c r="C418" s="8" t="s">
        <v>54</v>
      </c>
      <c r="D418" s="8" t="s">
        <v>18</v>
      </c>
      <c r="E418" s="9">
        <v>44826</v>
      </c>
      <c r="F418" s="8" t="s">
        <v>14</v>
      </c>
      <c r="G418" s="8">
        <v>14054</v>
      </c>
      <c r="H418" s="8">
        <v>2816</v>
      </c>
      <c r="I418" s="8">
        <v>3.16</v>
      </c>
      <c r="J418" s="8">
        <v>72</v>
      </c>
      <c r="L418" s="10">
        <f t="shared" ca="1" si="24"/>
        <v>1022</v>
      </c>
      <c r="M418" s="10" t="str" cm="1">
        <f t="array" ref="M418">_xlfn.IFS(I418&gt;=3.5,"Excellent",I418&gt;=3,"Good",I418&gt;=2,"Average",I418&lt;2,"Poor")</f>
        <v>Good</v>
      </c>
      <c r="N418" s="10" t="str">
        <f>VLOOKUP(D418,Table2[],2,FALSE)</f>
        <v>Dr. Roy</v>
      </c>
      <c r="O418" s="10" t="str">
        <f t="shared" si="25"/>
        <v/>
      </c>
      <c r="P418" s="10"/>
      <c r="Q418" s="10">
        <f t="shared" si="26"/>
        <v>2022</v>
      </c>
      <c r="R418" s="10"/>
      <c r="S418" s="10"/>
      <c r="T418" s="10"/>
      <c r="U418" s="10"/>
      <c r="V418" s="10"/>
      <c r="W418" s="10" t="str">
        <f t="shared" ca="1" si="27"/>
        <v/>
      </c>
      <c r="X418" s="10"/>
      <c r="Y418" s="10"/>
      <c r="Z418" s="10"/>
      <c r="AA418" s="10"/>
      <c r="AB418" s="10"/>
      <c r="AC418" s="10"/>
      <c r="AD418" s="10"/>
      <c r="AE418" s="10"/>
      <c r="AF418" s="10"/>
    </row>
    <row r="419" spans="1:32" x14ac:dyDescent="0.3">
      <c r="A419" s="8" t="s">
        <v>859</v>
      </c>
      <c r="B419" s="8" t="s">
        <v>860</v>
      </c>
      <c r="C419" s="8" t="s">
        <v>17</v>
      </c>
      <c r="D419" s="8" t="s">
        <v>13</v>
      </c>
      <c r="E419" s="9">
        <v>44822</v>
      </c>
      <c r="F419" s="8" t="s">
        <v>14</v>
      </c>
      <c r="G419" s="8">
        <v>3844</v>
      </c>
      <c r="H419" s="8">
        <v>3972</v>
      </c>
      <c r="I419" s="8">
        <v>2.31</v>
      </c>
      <c r="J419" s="8">
        <v>57</v>
      </c>
      <c r="L419" s="10">
        <f t="shared" ca="1" si="24"/>
        <v>1026</v>
      </c>
      <c r="M419" s="10" t="str" cm="1">
        <f t="array" ref="M419">_xlfn.IFS(I419&gt;=3.5,"Excellent",I419&gt;=3,"Good",I419&gt;=2,"Average",I419&lt;2,"Poor")</f>
        <v>Average</v>
      </c>
      <c r="N419" s="10" t="str">
        <f>VLOOKUP(D419,Table2[],2,FALSE)</f>
        <v xml:space="preserve"> Dr. Mehta</v>
      </c>
      <c r="O419" s="10" t="str">
        <f t="shared" si="25"/>
        <v>True</v>
      </c>
      <c r="P419" s="10"/>
      <c r="Q419" s="10">
        <f t="shared" si="26"/>
        <v>2022</v>
      </c>
      <c r="R419" s="10"/>
      <c r="S419" s="10"/>
      <c r="T419" s="10"/>
      <c r="U419" s="10"/>
      <c r="V419" s="10"/>
      <c r="W419" s="10" t="str">
        <f t="shared" ca="1" si="27"/>
        <v/>
      </c>
      <c r="X419" s="10"/>
      <c r="Y419" s="10"/>
      <c r="Z419" s="10"/>
      <c r="AA419" s="10"/>
      <c r="AB419" s="10"/>
      <c r="AC419" s="10"/>
      <c r="AD419" s="10"/>
      <c r="AE419" s="10"/>
      <c r="AF419" s="10"/>
    </row>
    <row r="420" spans="1:32" x14ac:dyDescent="0.3">
      <c r="A420" s="8" t="s">
        <v>861</v>
      </c>
      <c r="B420" s="8" t="s">
        <v>862</v>
      </c>
      <c r="C420" s="8" t="s">
        <v>17</v>
      </c>
      <c r="D420" s="8" t="s">
        <v>62</v>
      </c>
      <c r="E420" s="9">
        <v>44627</v>
      </c>
      <c r="F420" s="8" t="s">
        <v>19</v>
      </c>
      <c r="G420" s="8">
        <v>5442</v>
      </c>
      <c r="H420" s="8">
        <v>4647</v>
      </c>
      <c r="I420" s="8">
        <v>2.83</v>
      </c>
      <c r="J420" s="8">
        <v>23</v>
      </c>
      <c r="L420" s="10" t="str">
        <f t="shared" ca="1" si="24"/>
        <v> </v>
      </c>
      <c r="M420" s="10" t="str" cm="1">
        <f t="array" ref="M420">_xlfn.IFS(I420&gt;=3.5,"Excellent",I420&gt;=3,"Good",I420&gt;=2,"Average",I420&lt;2,"Poor")</f>
        <v>Average</v>
      </c>
      <c r="N420" s="10" t="str">
        <f>VLOOKUP(D420,Table2[],2,FALSE)</f>
        <v>Dr. Sinha</v>
      </c>
      <c r="O420" s="10" t="str">
        <f t="shared" si="25"/>
        <v>True</v>
      </c>
      <c r="P420" s="10"/>
      <c r="Q420" s="10">
        <f t="shared" si="26"/>
        <v>2022</v>
      </c>
      <c r="R420" s="10"/>
      <c r="S420" s="10"/>
      <c r="T420" s="10"/>
      <c r="U420" s="10"/>
      <c r="V420" s="10"/>
      <c r="W420" s="10">
        <f t="shared" ca="1" si="27"/>
        <v>1221</v>
      </c>
      <c r="X420" s="10"/>
      <c r="Y420" s="10"/>
      <c r="Z420" s="10"/>
      <c r="AA420" s="10"/>
      <c r="AB420" s="10"/>
      <c r="AC420" s="10"/>
      <c r="AD420" s="10"/>
      <c r="AE420" s="10"/>
      <c r="AF420" s="10"/>
    </row>
    <row r="421" spans="1:32" x14ac:dyDescent="0.3">
      <c r="A421" s="8" t="s">
        <v>863</v>
      </c>
      <c r="B421" s="8" t="s">
        <v>864</v>
      </c>
      <c r="C421" s="8" t="s">
        <v>28</v>
      </c>
      <c r="D421" s="8" t="s">
        <v>18</v>
      </c>
      <c r="E421" s="9">
        <v>44745</v>
      </c>
      <c r="F421" s="8" t="s">
        <v>14</v>
      </c>
      <c r="G421" s="8">
        <v>6199</v>
      </c>
      <c r="H421" s="8">
        <v>3078</v>
      </c>
      <c r="I421" s="8">
        <v>3.4</v>
      </c>
      <c r="J421" s="8">
        <v>118</v>
      </c>
      <c r="L421" s="10">
        <f t="shared" ca="1" si="24"/>
        <v>1103</v>
      </c>
      <c r="M421" s="10" t="str" cm="1">
        <f t="array" ref="M421">_xlfn.IFS(I421&gt;=3.5,"Excellent",I421&gt;=3,"Good",I421&gt;=2,"Average",I421&lt;2,"Poor")</f>
        <v>Good</v>
      </c>
      <c r="N421" s="10" t="str">
        <f>VLOOKUP(D421,Table2[],2,FALSE)</f>
        <v>Dr. Roy</v>
      </c>
      <c r="O421" s="10" t="str">
        <f t="shared" si="25"/>
        <v/>
      </c>
      <c r="P421" s="10"/>
      <c r="Q421" s="10">
        <f t="shared" si="26"/>
        <v>2022</v>
      </c>
      <c r="R421" s="10"/>
      <c r="S421" s="10"/>
      <c r="T421" s="10"/>
      <c r="U421" s="10"/>
      <c r="V421" s="10"/>
      <c r="W421" s="10" t="str">
        <f t="shared" ca="1" si="27"/>
        <v/>
      </c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1:32" x14ac:dyDescent="0.3">
      <c r="A422" s="8" t="s">
        <v>865</v>
      </c>
      <c r="B422" s="8" t="s">
        <v>866</v>
      </c>
      <c r="C422" s="8" t="s">
        <v>25</v>
      </c>
      <c r="D422" s="8" t="s">
        <v>18</v>
      </c>
      <c r="E422" s="9">
        <v>45394</v>
      </c>
      <c r="F422" s="8" t="s">
        <v>14</v>
      </c>
      <c r="G422" s="8">
        <v>14814</v>
      </c>
      <c r="H422" s="8">
        <v>8975</v>
      </c>
      <c r="I422" s="8">
        <v>3.52</v>
      </c>
      <c r="J422" s="8">
        <v>109</v>
      </c>
      <c r="L422" s="10">
        <f t="shared" ca="1" si="24"/>
        <v>454</v>
      </c>
      <c r="M422" s="10" t="str" cm="1">
        <f t="array" ref="M422">_xlfn.IFS(I422&gt;=3.5,"Excellent",I422&gt;=3,"Good",I422&gt;=2,"Average",I422&lt;2,"Poor")</f>
        <v>Excellent</v>
      </c>
      <c r="N422" s="10" t="str">
        <f>VLOOKUP(D422,Table2[],2,FALSE)</f>
        <v>Dr. Roy</v>
      </c>
      <c r="O422" s="10" t="str">
        <f t="shared" si="25"/>
        <v>True</v>
      </c>
      <c r="P422" s="10"/>
      <c r="Q422" s="10">
        <f t="shared" si="26"/>
        <v>2024</v>
      </c>
      <c r="R422" s="10"/>
      <c r="S422" s="10"/>
      <c r="T422" s="10"/>
      <c r="U422" s="10"/>
      <c r="V422" s="10"/>
      <c r="W422" s="10" t="str">
        <f t="shared" ca="1" si="27"/>
        <v/>
      </c>
      <c r="X422" s="10"/>
      <c r="Y422" s="10"/>
      <c r="Z422" s="10"/>
      <c r="AA422" s="10"/>
      <c r="AB422" s="10"/>
      <c r="AC422" s="10"/>
      <c r="AD422" s="10"/>
      <c r="AE422" s="10"/>
      <c r="AF422" s="10"/>
    </row>
    <row r="423" spans="1:32" x14ac:dyDescent="0.3">
      <c r="A423" s="8" t="s">
        <v>867</v>
      </c>
      <c r="B423" s="8" t="s">
        <v>868</v>
      </c>
      <c r="C423" s="8" t="s">
        <v>12</v>
      </c>
      <c r="D423" s="8" t="s">
        <v>62</v>
      </c>
      <c r="E423" s="9">
        <v>45247</v>
      </c>
      <c r="F423" s="8" t="s">
        <v>19</v>
      </c>
      <c r="G423" s="8">
        <v>7031</v>
      </c>
      <c r="H423" s="8">
        <v>1727</v>
      </c>
      <c r="I423" s="8">
        <v>3.48</v>
      </c>
      <c r="J423" s="8">
        <v>25</v>
      </c>
      <c r="L423" s="10" t="str">
        <f t="shared" ca="1" si="24"/>
        <v> </v>
      </c>
      <c r="M423" s="10" t="str" cm="1">
        <f t="array" ref="M423">_xlfn.IFS(I423&gt;=3.5,"Excellent",I423&gt;=3,"Good",I423&gt;=2,"Average",I423&lt;2,"Poor")</f>
        <v>Good</v>
      </c>
      <c r="N423" s="10" t="str">
        <f>VLOOKUP(D423,Table2[],2,FALSE)</f>
        <v>Dr. Sinha</v>
      </c>
      <c r="O423" s="10" t="str">
        <f t="shared" si="25"/>
        <v/>
      </c>
      <c r="P423" s="10"/>
      <c r="Q423" s="10">
        <f t="shared" si="26"/>
        <v>2023</v>
      </c>
      <c r="R423" s="10"/>
      <c r="S423" s="10"/>
      <c r="T423" s="10"/>
      <c r="U423" s="10"/>
      <c r="V423" s="10"/>
      <c r="W423" s="10">
        <f t="shared" ca="1" si="27"/>
        <v>601</v>
      </c>
      <c r="X423" s="10"/>
      <c r="Y423" s="10"/>
      <c r="Z423" s="10"/>
      <c r="AA423" s="10"/>
      <c r="AB423" s="10"/>
      <c r="AC423" s="10"/>
      <c r="AD423" s="10"/>
      <c r="AE423" s="10"/>
      <c r="AF423" s="10"/>
    </row>
    <row r="424" spans="1:32" x14ac:dyDescent="0.3">
      <c r="A424" s="8" t="s">
        <v>869</v>
      </c>
      <c r="B424" s="8" t="s">
        <v>870</v>
      </c>
      <c r="C424" s="8" t="s">
        <v>36</v>
      </c>
      <c r="D424" s="8" t="s">
        <v>13</v>
      </c>
      <c r="E424" s="9">
        <v>44758</v>
      </c>
      <c r="F424" s="8" t="s">
        <v>14</v>
      </c>
      <c r="G424" s="8">
        <v>12388</v>
      </c>
      <c r="H424" s="8">
        <v>9027</v>
      </c>
      <c r="I424" s="8">
        <v>2.42</v>
      </c>
      <c r="J424" s="8">
        <v>93</v>
      </c>
      <c r="L424" s="10">
        <f t="shared" ca="1" si="24"/>
        <v>1090</v>
      </c>
      <c r="M424" s="10" t="str" cm="1">
        <f t="array" ref="M424">_xlfn.IFS(I424&gt;=3.5,"Excellent",I424&gt;=3,"Good",I424&gt;=2,"Average",I424&lt;2,"Poor")</f>
        <v>Average</v>
      </c>
      <c r="N424" s="10" t="str">
        <f>VLOOKUP(D424,Table2[],2,FALSE)</f>
        <v xml:space="preserve"> Dr. Mehta</v>
      </c>
      <c r="O424" s="10" t="str">
        <f t="shared" si="25"/>
        <v>True</v>
      </c>
      <c r="P424" s="10"/>
      <c r="Q424" s="10">
        <f t="shared" si="26"/>
        <v>2022</v>
      </c>
      <c r="R424" s="10"/>
      <c r="S424" s="10"/>
      <c r="T424" s="10"/>
      <c r="U424" s="10"/>
      <c r="V424" s="10"/>
      <c r="W424" s="10" t="str">
        <f t="shared" ca="1" si="27"/>
        <v/>
      </c>
      <c r="X424" s="10"/>
      <c r="Y424" s="10"/>
      <c r="Z424" s="10"/>
      <c r="AA424" s="10"/>
      <c r="AB424" s="10"/>
      <c r="AC424" s="10"/>
      <c r="AD424" s="10"/>
      <c r="AE424" s="10"/>
      <c r="AF424" s="10"/>
    </row>
    <row r="425" spans="1:32" x14ac:dyDescent="0.3">
      <c r="A425" s="8" t="s">
        <v>871</v>
      </c>
      <c r="B425" s="8" t="s">
        <v>872</v>
      </c>
      <c r="C425" s="8" t="s">
        <v>54</v>
      </c>
      <c r="D425" s="8" t="s">
        <v>13</v>
      </c>
      <c r="E425" s="9">
        <v>45303</v>
      </c>
      <c r="F425" s="8" t="s">
        <v>19</v>
      </c>
      <c r="G425" s="8">
        <v>12003</v>
      </c>
      <c r="H425" s="8">
        <v>6828</v>
      </c>
      <c r="I425" s="8">
        <v>3.79</v>
      </c>
      <c r="J425" s="8">
        <v>69</v>
      </c>
      <c r="L425" s="10" t="str">
        <f t="shared" ca="1" si="24"/>
        <v> </v>
      </c>
      <c r="M425" s="10" t="str" cm="1">
        <f t="array" ref="M425">_xlfn.IFS(I425&gt;=3.5,"Excellent",I425&gt;=3,"Good",I425&gt;=2,"Average",I425&lt;2,"Poor")</f>
        <v>Excellent</v>
      </c>
      <c r="N425" s="10" t="str">
        <f>VLOOKUP(D425,Table2[],2,FALSE)</f>
        <v xml:space="preserve"> Dr. Mehta</v>
      </c>
      <c r="O425" s="10" t="str">
        <f t="shared" si="25"/>
        <v>True</v>
      </c>
      <c r="P425" s="10"/>
      <c r="Q425" s="10">
        <f t="shared" si="26"/>
        <v>2024</v>
      </c>
      <c r="R425" s="10"/>
      <c r="S425" s="10"/>
      <c r="T425" s="10"/>
      <c r="U425" s="10"/>
      <c r="V425" s="10"/>
      <c r="W425" s="10">
        <f t="shared" ca="1" si="27"/>
        <v>545</v>
      </c>
      <c r="X425" s="10"/>
      <c r="Y425" s="10"/>
      <c r="Z425" s="10"/>
      <c r="AA425" s="10"/>
      <c r="AB425" s="10"/>
      <c r="AC425" s="10"/>
      <c r="AD425" s="10"/>
      <c r="AE425" s="10"/>
      <c r="AF425" s="10"/>
    </row>
    <row r="426" spans="1:32" x14ac:dyDescent="0.3">
      <c r="A426" s="8" t="s">
        <v>873</v>
      </c>
      <c r="B426" s="8" t="s">
        <v>874</v>
      </c>
      <c r="C426" s="8" t="s">
        <v>17</v>
      </c>
      <c r="D426" s="8" t="s">
        <v>31</v>
      </c>
      <c r="E426" s="9">
        <v>45119</v>
      </c>
      <c r="F426" s="8" t="s">
        <v>14</v>
      </c>
      <c r="G426" s="8">
        <v>11667</v>
      </c>
      <c r="H426" s="8">
        <v>4710</v>
      </c>
      <c r="I426" s="8">
        <v>2.02</v>
      </c>
      <c r="J426" s="8">
        <v>45</v>
      </c>
      <c r="L426" s="10">
        <f t="shared" ca="1" si="24"/>
        <v>729</v>
      </c>
      <c r="M426" s="10" t="str" cm="1">
        <f t="array" ref="M426">_xlfn.IFS(I426&gt;=3.5,"Excellent",I426&gt;=3,"Good",I426&gt;=2,"Average",I426&lt;2,"Poor")</f>
        <v>Average</v>
      </c>
      <c r="N426" s="10" t="str">
        <f>VLOOKUP(D426,Table2[],2,FALSE)</f>
        <v>Dr. Sharma</v>
      </c>
      <c r="O426" s="10" t="str">
        <f t="shared" si="25"/>
        <v/>
      </c>
      <c r="P426" s="10"/>
      <c r="Q426" s="10">
        <f t="shared" si="26"/>
        <v>2023</v>
      </c>
      <c r="R426" s="10"/>
      <c r="S426" s="10"/>
      <c r="T426" s="10"/>
      <c r="U426" s="10"/>
      <c r="V426" s="10"/>
      <c r="W426" s="10" t="str">
        <f t="shared" ca="1" si="27"/>
        <v/>
      </c>
      <c r="X426" s="10"/>
      <c r="Y426" s="10"/>
      <c r="Z426" s="10"/>
      <c r="AA426" s="10"/>
      <c r="AB426" s="10"/>
      <c r="AC426" s="10"/>
      <c r="AD426" s="10"/>
      <c r="AE426" s="10"/>
      <c r="AF426" s="10"/>
    </row>
    <row r="427" spans="1:32" x14ac:dyDescent="0.3">
      <c r="A427" s="8" t="s">
        <v>875</v>
      </c>
      <c r="B427" s="8" t="s">
        <v>876</v>
      </c>
      <c r="C427" s="8" t="s">
        <v>25</v>
      </c>
      <c r="D427" s="8" t="s">
        <v>62</v>
      </c>
      <c r="E427" s="9">
        <v>44714</v>
      </c>
      <c r="F427" s="8" t="s">
        <v>14</v>
      </c>
      <c r="G427" s="8">
        <v>12437</v>
      </c>
      <c r="H427" s="8">
        <v>4916</v>
      </c>
      <c r="I427" s="8">
        <v>2.25</v>
      </c>
      <c r="J427" s="8">
        <v>3</v>
      </c>
      <c r="L427" s="10">
        <f t="shared" ca="1" si="24"/>
        <v>1134</v>
      </c>
      <c r="M427" s="10" t="str" cm="1">
        <f t="array" ref="M427">_xlfn.IFS(I427&gt;=3.5,"Excellent",I427&gt;=3,"Good",I427&gt;=2,"Average",I427&lt;2,"Poor")</f>
        <v>Average</v>
      </c>
      <c r="N427" s="10" t="str">
        <f>VLOOKUP(D427,Table2[],2,FALSE)</f>
        <v>Dr. Sinha</v>
      </c>
      <c r="O427" s="10" t="str">
        <f t="shared" si="25"/>
        <v/>
      </c>
      <c r="P427" s="10"/>
      <c r="Q427" s="10">
        <f t="shared" si="26"/>
        <v>2022</v>
      </c>
      <c r="R427" s="10"/>
      <c r="S427" s="10"/>
      <c r="T427" s="10"/>
      <c r="U427" s="10"/>
      <c r="V427" s="10"/>
      <c r="W427" s="10" t="str">
        <f t="shared" ca="1" si="27"/>
        <v/>
      </c>
      <c r="X427" s="10"/>
      <c r="Y427" s="10"/>
      <c r="Z427" s="10"/>
      <c r="AA427" s="10"/>
      <c r="AB427" s="10"/>
      <c r="AC427" s="10"/>
      <c r="AD427" s="10"/>
      <c r="AE427" s="10"/>
      <c r="AF427" s="10"/>
    </row>
    <row r="428" spans="1:32" x14ac:dyDescent="0.3">
      <c r="A428" s="8" t="s">
        <v>877</v>
      </c>
      <c r="B428" s="8" t="s">
        <v>878</v>
      </c>
      <c r="C428" s="8" t="s">
        <v>28</v>
      </c>
      <c r="D428" s="8" t="s">
        <v>18</v>
      </c>
      <c r="E428" s="9">
        <v>45442</v>
      </c>
      <c r="F428" s="8" t="s">
        <v>14</v>
      </c>
      <c r="G428" s="8">
        <v>7135</v>
      </c>
      <c r="H428" s="8">
        <v>4567</v>
      </c>
      <c r="I428" s="8">
        <v>3.08</v>
      </c>
      <c r="J428" s="8">
        <v>66</v>
      </c>
      <c r="L428" s="10">
        <f t="shared" ca="1" si="24"/>
        <v>406</v>
      </c>
      <c r="M428" s="10" t="str" cm="1">
        <f t="array" ref="M428">_xlfn.IFS(I428&gt;=3.5,"Excellent",I428&gt;=3,"Good",I428&gt;=2,"Average",I428&lt;2,"Poor")</f>
        <v>Good</v>
      </c>
      <c r="N428" s="10" t="str">
        <f>VLOOKUP(D428,Table2[],2,FALSE)</f>
        <v>Dr. Roy</v>
      </c>
      <c r="O428" s="10" t="str">
        <f t="shared" si="25"/>
        <v>True</v>
      </c>
      <c r="P428" s="10"/>
      <c r="Q428" s="10">
        <f t="shared" si="26"/>
        <v>2024</v>
      </c>
      <c r="R428" s="10"/>
      <c r="S428" s="10"/>
      <c r="T428" s="10"/>
      <c r="U428" s="10"/>
      <c r="V428" s="10"/>
      <c r="W428" s="10" t="str">
        <f t="shared" ca="1" si="27"/>
        <v/>
      </c>
      <c r="X428" s="10"/>
      <c r="Y428" s="10"/>
      <c r="Z428" s="10"/>
      <c r="AA428" s="10"/>
      <c r="AB428" s="10"/>
      <c r="AC428" s="10"/>
      <c r="AD428" s="10"/>
      <c r="AE428" s="10"/>
      <c r="AF428" s="10"/>
    </row>
    <row r="429" spans="1:32" x14ac:dyDescent="0.3">
      <c r="A429" s="8" t="s">
        <v>879</v>
      </c>
      <c r="B429" s="8" t="s">
        <v>880</v>
      </c>
      <c r="C429" s="8" t="s">
        <v>25</v>
      </c>
      <c r="D429" s="8" t="s">
        <v>13</v>
      </c>
      <c r="E429" s="9">
        <v>44969</v>
      </c>
      <c r="F429" s="8" t="s">
        <v>39</v>
      </c>
      <c r="G429" s="8">
        <v>13450</v>
      </c>
      <c r="H429" s="8">
        <v>2890</v>
      </c>
      <c r="I429" s="8">
        <v>2.15</v>
      </c>
      <c r="J429" s="8">
        <v>45</v>
      </c>
      <c r="L429" s="10" t="str">
        <f t="shared" ca="1" si="24"/>
        <v> </v>
      </c>
      <c r="M429" s="10" t="str" cm="1">
        <f t="array" ref="M429">_xlfn.IFS(I429&gt;=3.5,"Excellent",I429&gt;=3,"Good",I429&gt;=2,"Average",I429&lt;2,"Poor")</f>
        <v>Average</v>
      </c>
      <c r="N429" s="10" t="str">
        <f>VLOOKUP(D429,Table2[],2,FALSE)</f>
        <v xml:space="preserve"> Dr. Mehta</v>
      </c>
      <c r="O429" s="10" t="str">
        <f t="shared" si="25"/>
        <v/>
      </c>
      <c r="P429" s="10"/>
      <c r="Q429" s="10">
        <f t="shared" si="26"/>
        <v>2023</v>
      </c>
      <c r="R429" s="10"/>
      <c r="S429" s="10"/>
      <c r="T429" s="10"/>
      <c r="U429" s="10"/>
      <c r="V429" s="10"/>
      <c r="W429" s="10" t="str">
        <f t="shared" ca="1" si="27"/>
        <v/>
      </c>
      <c r="X429" s="10"/>
      <c r="Y429" s="10"/>
      <c r="Z429" s="10"/>
      <c r="AA429" s="10"/>
      <c r="AB429" s="10"/>
      <c r="AC429" s="10"/>
      <c r="AD429" s="10"/>
      <c r="AE429" s="10"/>
      <c r="AF429" s="10"/>
    </row>
    <row r="430" spans="1:32" x14ac:dyDescent="0.3">
      <c r="A430" s="8" t="s">
        <v>881</v>
      </c>
      <c r="B430" s="8" t="s">
        <v>882</v>
      </c>
      <c r="C430" s="8" t="s">
        <v>25</v>
      </c>
      <c r="D430" s="8" t="s">
        <v>13</v>
      </c>
      <c r="E430" s="9">
        <v>44968</v>
      </c>
      <c r="F430" s="8" t="s">
        <v>19</v>
      </c>
      <c r="G430" s="8">
        <v>4844</v>
      </c>
      <c r="H430" s="8">
        <v>4629</v>
      </c>
      <c r="I430" s="8">
        <v>3.53</v>
      </c>
      <c r="J430" s="8">
        <v>42</v>
      </c>
      <c r="L430" s="10" t="str">
        <f t="shared" ca="1" si="24"/>
        <v> </v>
      </c>
      <c r="M430" s="10" t="str" cm="1">
        <f t="array" ref="M430">_xlfn.IFS(I430&gt;=3.5,"Excellent",I430&gt;=3,"Good",I430&gt;=2,"Average",I430&lt;2,"Poor")</f>
        <v>Excellent</v>
      </c>
      <c r="N430" s="10" t="str">
        <f>VLOOKUP(D430,Table2[],2,FALSE)</f>
        <v xml:space="preserve"> Dr. Mehta</v>
      </c>
      <c r="O430" s="10" t="str">
        <f t="shared" si="25"/>
        <v>True</v>
      </c>
      <c r="P430" s="10"/>
      <c r="Q430" s="10">
        <f t="shared" si="26"/>
        <v>2023</v>
      </c>
      <c r="R430" s="10"/>
      <c r="S430" s="10"/>
      <c r="T430" s="10"/>
      <c r="U430" s="10"/>
      <c r="V430" s="10"/>
      <c r="W430" s="10">
        <f t="shared" ca="1" si="27"/>
        <v>880</v>
      </c>
      <c r="X430" s="10"/>
      <c r="Y430" s="10"/>
      <c r="Z430" s="10"/>
      <c r="AA430" s="10"/>
      <c r="AB430" s="10"/>
      <c r="AC430" s="10"/>
      <c r="AD430" s="10"/>
      <c r="AE430" s="10"/>
      <c r="AF430" s="10"/>
    </row>
    <row r="431" spans="1:32" x14ac:dyDescent="0.3">
      <c r="A431" s="8" t="s">
        <v>883</v>
      </c>
      <c r="B431" s="8" t="s">
        <v>884</v>
      </c>
      <c r="C431" s="8" t="s">
        <v>28</v>
      </c>
      <c r="D431" s="8" t="s">
        <v>18</v>
      </c>
      <c r="E431" s="9">
        <v>45001</v>
      </c>
      <c r="F431" s="8" t="s">
        <v>14</v>
      </c>
      <c r="G431" s="8">
        <v>6230</v>
      </c>
      <c r="H431" s="8">
        <v>9993</v>
      </c>
      <c r="I431" s="8">
        <v>3.22</v>
      </c>
      <c r="J431" s="8">
        <v>54</v>
      </c>
      <c r="L431" s="10">
        <f t="shared" ca="1" si="24"/>
        <v>847</v>
      </c>
      <c r="M431" s="10" t="str" cm="1">
        <f t="array" ref="M431">_xlfn.IFS(I431&gt;=3.5,"Excellent",I431&gt;=3,"Good",I431&gt;=2,"Average",I431&lt;2,"Poor")</f>
        <v>Good</v>
      </c>
      <c r="N431" s="10" t="str">
        <f>VLOOKUP(D431,Table2[],2,FALSE)</f>
        <v>Dr. Roy</v>
      </c>
      <c r="O431" s="10" t="str">
        <f t="shared" si="25"/>
        <v>True</v>
      </c>
      <c r="P431" s="10"/>
      <c r="Q431" s="10">
        <f t="shared" si="26"/>
        <v>2023</v>
      </c>
      <c r="R431" s="10"/>
      <c r="S431" s="10"/>
      <c r="T431" s="10"/>
      <c r="U431" s="10"/>
      <c r="V431" s="10"/>
      <c r="W431" s="10" t="str">
        <f t="shared" ca="1" si="27"/>
        <v/>
      </c>
      <c r="X431" s="10"/>
      <c r="Y431" s="10"/>
      <c r="Z431" s="10"/>
      <c r="AA431" s="10"/>
      <c r="AB431" s="10"/>
      <c r="AC431" s="10"/>
      <c r="AD431" s="10"/>
      <c r="AE431" s="10"/>
      <c r="AF431" s="10"/>
    </row>
    <row r="432" spans="1:32" x14ac:dyDescent="0.3">
      <c r="A432" s="8" t="s">
        <v>885</v>
      </c>
      <c r="B432" s="8" t="s">
        <v>886</v>
      </c>
      <c r="C432" s="8" t="s">
        <v>25</v>
      </c>
      <c r="D432" s="8" t="s">
        <v>18</v>
      </c>
      <c r="E432" s="9">
        <v>44577</v>
      </c>
      <c r="F432" s="8" t="s">
        <v>14</v>
      </c>
      <c r="G432" s="8">
        <v>8045</v>
      </c>
      <c r="H432" s="8">
        <v>9544</v>
      </c>
      <c r="I432" s="8">
        <v>3.7</v>
      </c>
      <c r="J432" s="8">
        <v>112</v>
      </c>
      <c r="L432" s="10">
        <f t="shared" ca="1" si="24"/>
        <v>1271</v>
      </c>
      <c r="M432" s="10" t="str" cm="1">
        <f t="array" ref="M432">_xlfn.IFS(I432&gt;=3.5,"Excellent",I432&gt;=3,"Good",I432&gt;=2,"Average",I432&lt;2,"Poor")</f>
        <v>Excellent</v>
      </c>
      <c r="N432" s="10" t="str">
        <f>VLOOKUP(D432,Table2[],2,FALSE)</f>
        <v>Dr. Roy</v>
      </c>
      <c r="O432" s="10" t="str">
        <f t="shared" si="25"/>
        <v>True</v>
      </c>
      <c r="P432" s="10"/>
      <c r="Q432" s="10">
        <f t="shared" si="26"/>
        <v>2022</v>
      </c>
      <c r="R432" s="10"/>
      <c r="S432" s="10"/>
      <c r="T432" s="10"/>
      <c r="U432" s="10"/>
      <c r="V432" s="10"/>
      <c r="W432" s="10" t="str">
        <f t="shared" ca="1" si="27"/>
        <v/>
      </c>
      <c r="X432" s="10"/>
      <c r="Y432" s="10"/>
      <c r="Z432" s="10"/>
      <c r="AA432" s="10"/>
      <c r="AB432" s="10"/>
      <c r="AC432" s="10"/>
      <c r="AD432" s="10"/>
      <c r="AE432" s="10"/>
      <c r="AF432" s="10"/>
    </row>
    <row r="433" spans="1:32" x14ac:dyDescent="0.3">
      <c r="A433" s="8" t="s">
        <v>887</v>
      </c>
      <c r="B433" s="8" t="s">
        <v>888</v>
      </c>
      <c r="C433" s="8" t="s">
        <v>25</v>
      </c>
      <c r="D433" s="8" t="s">
        <v>31</v>
      </c>
      <c r="E433" s="9">
        <v>45060</v>
      </c>
      <c r="F433" s="8" t="s">
        <v>14</v>
      </c>
      <c r="G433" s="8">
        <v>14341</v>
      </c>
      <c r="H433" s="8">
        <v>3156</v>
      </c>
      <c r="I433" s="8">
        <v>3.45</v>
      </c>
      <c r="J433" s="8">
        <v>34</v>
      </c>
      <c r="L433" s="10">
        <f t="shared" ca="1" si="24"/>
        <v>788</v>
      </c>
      <c r="M433" s="10" t="str" cm="1">
        <f t="array" ref="M433">_xlfn.IFS(I433&gt;=3.5,"Excellent",I433&gt;=3,"Good",I433&gt;=2,"Average",I433&lt;2,"Poor")</f>
        <v>Good</v>
      </c>
      <c r="N433" s="10" t="str">
        <f>VLOOKUP(D433,Table2[],2,FALSE)</f>
        <v>Dr. Sharma</v>
      </c>
      <c r="O433" s="10" t="str">
        <f t="shared" si="25"/>
        <v/>
      </c>
      <c r="P433" s="10"/>
      <c r="Q433" s="10">
        <f t="shared" si="26"/>
        <v>2023</v>
      </c>
      <c r="R433" s="10"/>
      <c r="S433" s="10"/>
      <c r="T433" s="10"/>
      <c r="U433" s="10"/>
      <c r="V433" s="10"/>
      <c r="W433" s="10" t="str">
        <f t="shared" ca="1" si="27"/>
        <v/>
      </c>
      <c r="X433" s="10"/>
      <c r="Y433" s="10"/>
      <c r="Z433" s="10"/>
      <c r="AA433" s="10"/>
      <c r="AB433" s="10"/>
      <c r="AC433" s="10"/>
      <c r="AD433" s="10"/>
      <c r="AE433" s="10"/>
      <c r="AF433" s="10"/>
    </row>
    <row r="434" spans="1:32" x14ac:dyDescent="0.3">
      <c r="A434" s="8" t="s">
        <v>889</v>
      </c>
      <c r="B434" s="8" t="s">
        <v>890</v>
      </c>
      <c r="C434" s="8" t="s">
        <v>12</v>
      </c>
      <c r="D434" s="8" t="s">
        <v>13</v>
      </c>
      <c r="E434" s="9">
        <v>45186</v>
      </c>
      <c r="F434" s="8" t="s">
        <v>39</v>
      </c>
      <c r="G434" s="8">
        <v>12361</v>
      </c>
      <c r="H434" s="8">
        <v>7447</v>
      </c>
      <c r="I434" s="8">
        <v>2.37</v>
      </c>
      <c r="J434" s="8">
        <v>62</v>
      </c>
      <c r="L434" s="10" t="str">
        <f t="shared" ca="1" si="24"/>
        <v> </v>
      </c>
      <c r="M434" s="10" t="str" cm="1">
        <f t="array" ref="M434">_xlfn.IFS(I434&gt;=3.5,"Excellent",I434&gt;=3,"Good",I434&gt;=2,"Average",I434&lt;2,"Poor")</f>
        <v>Average</v>
      </c>
      <c r="N434" s="10" t="str">
        <f>VLOOKUP(D434,Table2[],2,FALSE)</f>
        <v xml:space="preserve"> Dr. Mehta</v>
      </c>
      <c r="O434" s="10" t="str">
        <f t="shared" si="25"/>
        <v>True</v>
      </c>
      <c r="P434" s="10"/>
      <c r="Q434" s="10">
        <f t="shared" si="26"/>
        <v>2023</v>
      </c>
      <c r="R434" s="10"/>
      <c r="S434" s="10"/>
      <c r="T434" s="10"/>
      <c r="U434" s="10"/>
      <c r="V434" s="10"/>
      <c r="W434" s="10" t="str">
        <f t="shared" ca="1" si="27"/>
        <v/>
      </c>
      <c r="X434" s="10"/>
      <c r="Y434" s="10"/>
      <c r="Z434" s="10"/>
      <c r="AA434" s="10"/>
      <c r="AB434" s="10"/>
      <c r="AC434" s="10"/>
      <c r="AD434" s="10"/>
      <c r="AE434" s="10"/>
      <c r="AF434" s="10"/>
    </row>
    <row r="435" spans="1:32" x14ac:dyDescent="0.3">
      <c r="A435" s="8" t="s">
        <v>891</v>
      </c>
      <c r="B435" s="8" t="s">
        <v>892</v>
      </c>
      <c r="C435" s="8" t="s">
        <v>17</v>
      </c>
      <c r="D435" s="8" t="s">
        <v>18</v>
      </c>
      <c r="E435" s="9">
        <v>45100</v>
      </c>
      <c r="F435" s="8" t="s">
        <v>14</v>
      </c>
      <c r="G435" s="8">
        <v>5539</v>
      </c>
      <c r="H435" s="8">
        <v>4162</v>
      </c>
      <c r="I435" s="8">
        <v>2.06</v>
      </c>
      <c r="J435" s="8">
        <v>41</v>
      </c>
      <c r="L435" s="10">
        <f t="shared" ca="1" si="24"/>
        <v>748</v>
      </c>
      <c r="M435" s="10" t="str" cm="1">
        <f t="array" ref="M435">_xlfn.IFS(I435&gt;=3.5,"Excellent",I435&gt;=3,"Good",I435&gt;=2,"Average",I435&lt;2,"Poor")</f>
        <v>Average</v>
      </c>
      <c r="N435" s="10" t="str">
        <f>VLOOKUP(D435,Table2[],2,FALSE)</f>
        <v>Dr. Roy</v>
      </c>
      <c r="O435" s="10" t="str">
        <f t="shared" si="25"/>
        <v>True</v>
      </c>
      <c r="P435" s="10"/>
      <c r="Q435" s="10">
        <f t="shared" si="26"/>
        <v>2023</v>
      </c>
      <c r="R435" s="10"/>
      <c r="S435" s="10"/>
      <c r="T435" s="10"/>
      <c r="U435" s="10"/>
      <c r="V435" s="10"/>
      <c r="W435" s="10" t="str">
        <f t="shared" ca="1" si="27"/>
        <v/>
      </c>
      <c r="X435" s="10"/>
      <c r="Y435" s="10"/>
      <c r="Z435" s="10"/>
      <c r="AA435" s="10"/>
      <c r="AB435" s="10"/>
      <c r="AC435" s="10"/>
      <c r="AD435" s="10"/>
      <c r="AE435" s="10"/>
      <c r="AF435" s="10"/>
    </row>
    <row r="436" spans="1:32" x14ac:dyDescent="0.3">
      <c r="A436" s="8" t="s">
        <v>893</v>
      </c>
      <c r="B436" s="8" t="s">
        <v>894</v>
      </c>
      <c r="C436" s="8" t="s">
        <v>22</v>
      </c>
      <c r="D436" s="8" t="s">
        <v>18</v>
      </c>
      <c r="E436" s="9">
        <v>45111</v>
      </c>
      <c r="F436" s="8" t="s">
        <v>19</v>
      </c>
      <c r="G436" s="8">
        <v>9848</v>
      </c>
      <c r="H436" s="8">
        <v>4265</v>
      </c>
      <c r="I436" s="8">
        <v>3.47</v>
      </c>
      <c r="J436" s="8">
        <v>24</v>
      </c>
      <c r="L436" s="10" t="str">
        <f t="shared" ca="1" si="24"/>
        <v> </v>
      </c>
      <c r="M436" s="10" t="str" cm="1">
        <f t="array" ref="M436">_xlfn.IFS(I436&gt;=3.5,"Excellent",I436&gt;=3,"Good",I436&gt;=2,"Average",I436&lt;2,"Poor")</f>
        <v>Good</v>
      </c>
      <c r="N436" s="10" t="str">
        <f>VLOOKUP(D436,Table2[],2,FALSE)</f>
        <v>Dr. Roy</v>
      </c>
      <c r="O436" s="10" t="str">
        <f t="shared" si="25"/>
        <v/>
      </c>
      <c r="P436" s="10"/>
      <c r="Q436" s="10">
        <f t="shared" si="26"/>
        <v>2023</v>
      </c>
      <c r="R436" s="10"/>
      <c r="S436" s="10"/>
      <c r="T436" s="10"/>
      <c r="U436" s="10"/>
      <c r="V436" s="10"/>
      <c r="W436" s="10">
        <f t="shared" ca="1" si="27"/>
        <v>737</v>
      </c>
      <c r="X436" s="10"/>
      <c r="Y436" s="10"/>
      <c r="Z436" s="10"/>
      <c r="AA436" s="10"/>
      <c r="AB436" s="10"/>
      <c r="AC436" s="10"/>
      <c r="AD436" s="10"/>
      <c r="AE436" s="10"/>
      <c r="AF436" s="10"/>
    </row>
    <row r="437" spans="1:32" x14ac:dyDescent="0.3">
      <c r="A437" s="8" t="s">
        <v>895</v>
      </c>
      <c r="B437" s="8" t="s">
        <v>896</v>
      </c>
      <c r="C437" s="8" t="s">
        <v>25</v>
      </c>
      <c r="D437" s="8" t="s">
        <v>31</v>
      </c>
      <c r="E437" s="9">
        <v>44763</v>
      </c>
      <c r="F437" s="8" t="s">
        <v>14</v>
      </c>
      <c r="G437" s="8">
        <v>3572</v>
      </c>
      <c r="H437" s="8">
        <v>2564</v>
      </c>
      <c r="I437" s="8">
        <v>2.58</v>
      </c>
      <c r="J437" s="8">
        <v>15</v>
      </c>
      <c r="L437" s="10">
        <f t="shared" ca="1" si="24"/>
        <v>1085</v>
      </c>
      <c r="M437" s="10" t="str" cm="1">
        <f t="array" ref="M437">_xlfn.IFS(I437&gt;=3.5,"Excellent",I437&gt;=3,"Good",I437&gt;=2,"Average",I437&lt;2,"Poor")</f>
        <v>Average</v>
      </c>
      <c r="N437" s="10" t="str">
        <f>VLOOKUP(D437,Table2[],2,FALSE)</f>
        <v>Dr. Sharma</v>
      </c>
      <c r="O437" s="10" t="str">
        <f t="shared" si="25"/>
        <v>True</v>
      </c>
      <c r="P437" s="10"/>
      <c r="Q437" s="10">
        <f t="shared" si="26"/>
        <v>2022</v>
      </c>
      <c r="R437" s="10"/>
      <c r="S437" s="10"/>
      <c r="T437" s="10"/>
      <c r="U437" s="10"/>
      <c r="V437" s="10"/>
      <c r="W437" s="10" t="str">
        <f t="shared" ca="1" si="27"/>
        <v/>
      </c>
      <c r="X437" s="10"/>
      <c r="Y437" s="10"/>
      <c r="Z437" s="10"/>
      <c r="AA437" s="10"/>
      <c r="AB437" s="10"/>
      <c r="AC437" s="10"/>
      <c r="AD437" s="10"/>
      <c r="AE437" s="10"/>
      <c r="AF437" s="10"/>
    </row>
    <row r="438" spans="1:32" x14ac:dyDescent="0.3">
      <c r="A438" s="8" t="s">
        <v>897</v>
      </c>
      <c r="B438" s="8" t="s">
        <v>898</v>
      </c>
      <c r="C438" s="8" t="s">
        <v>54</v>
      </c>
      <c r="D438" s="8" t="s">
        <v>31</v>
      </c>
      <c r="E438" s="9">
        <v>45382</v>
      </c>
      <c r="F438" s="8" t="s">
        <v>14</v>
      </c>
      <c r="G438" s="8">
        <v>10473</v>
      </c>
      <c r="H438" s="8">
        <v>6758</v>
      </c>
      <c r="I438" s="8">
        <v>2.06</v>
      </c>
      <c r="J438" s="8">
        <v>89</v>
      </c>
      <c r="L438" s="10">
        <f t="shared" ca="1" si="24"/>
        <v>466</v>
      </c>
      <c r="M438" s="10" t="str" cm="1">
        <f t="array" ref="M438">_xlfn.IFS(I438&gt;=3.5,"Excellent",I438&gt;=3,"Good",I438&gt;=2,"Average",I438&lt;2,"Poor")</f>
        <v>Average</v>
      </c>
      <c r="N438" s="10" t="str">
        <f>VLOOKUP(D438,Table2[],2,FALSE)</f>
        <v>Dr. Sharma</v>
      </c>
      <c r="O438" s="10" t="str">
        <f t="shared" si="25"/>
        <v>True</v>
      </c>
      <c r="P438" s="10"/>
      <c r="Q438" s="10">
        <f t="shared" si="26"/>
        <v>2024</v>
      </c>
      <c r="R438" s="10"/>
      <c r="S438" s="10"/>
      <c r="T438" s="10"/>
      <c r="U438" s="10"/>
      <c r="V438" s="10"/>
      <c r="W438" s="10" t="str">
        <f t="shared" ca="1" si="27"/>
        <v/>
      </c>
      <c r="X438" s="10"/>
      <c r="Y438" s="10"/>
      <c r="Z438" s="10"/>
      <c r="AA438" s="10"/>
      <c r="AB438" s="10"/>
      <c r="AC438" s="10"/>
      <c r="AD438" s="10"/>
      <c r="AE438" s="10"/>
      <c r="AF438" s="10"/>
    </row>
    <row r="439" spans="1:32" x14ac:dyDescent="0.3">
      <c r="A439" s="8" t="s">
        <v>899</v>
      </c>
      <c r="B439" s="8" t="s">
        <v>900</v>
      </c>
      <c r="C439" s="8" t="s">
        <v>54</v>
      </c>
      <c r="D439" s="8" t="s">
        <v>13</v>
      </c>
      <c r="E439" s="9">
        <v>45384</v>
      </c>
      <c r="F439" s="8" t="s">
        <v>14</v>
      </c>
      <c r="G439" s="8">
        <v>14206</v>
      </c>
      <c r="H439" s="8">
        <v>7664</v>
      </c>
      <c r="I439" s="8">
        <v>2.93</v>
      </c>
      <c r="J439" s="8">
        <v>107</v>
      </c>
      <c r="L439" s="10">
        <f t="shared" ca="1" si="24"/>
        <v>464</v>
      </c>
      <c r="M439" s="10" t="str" cm="1">
        <f t="array" ref="M439">_xlfn.IFS(I439&gt;=3.5,"Excellent",I439&gt;=3,"Good",I439&gt;=2,"Average",I439&lt;2,"Poor")</f>
        <v>Average</v>
      </c>
      <c r="N439" s="10" t="str">
        <f>VLOOKUP(D439,Table2[],2,FALSE)</f>
        <v xml:space="preserve"> Dr. Mehta</v>
      </c>
      <c r="O439" s="10" t="str">
        <f t="shared" si="25"/>
        <v>True</v>
      </c>
      <c r="P439" s="10"/>
      <c r="Q439" s="10">
        <f t="shared" si="26"/>
        <v>2024</v>
      </c>
      <c r="R439" s="10"/>
      <c r="S439" s="10"/>
      <c r="T439" s="10"/>
      <c r="U439" s="10"/>
      <c r="V439" s="10"/>
      <c r="W439" s="10" t="str">
        <f t="shared" ca="1" si="27"/>
        <v/>
      </c>
      <c r="X439" s="10"/>
      <c r="Y439" s="10"/>
      <c r="Z439" s="10"/>
      <c r="AA439" s="10"/>
      <c r="AB439" s="10"/>
      <c r="AC439" s="10"/>
      <c r="AD439" s="10"/>
      <c r="AE439" s="10"/>
      <c r="AF439" s="10"/>
    </row>
    <row r="440" spans="1:32" x14ac:dyDescent="0.3">
      <c r="A440" s="8" t="s">
        <v>901</v>
      </c>
      <c r="B440" s="8" t="s">
        <v>902</v>
      </c>
      <c r="C440" s="8" t="s">
        <v>28</v>
      </c>
      <c r="D440" s="8" t="s">
        <v>13</v>
      </c>
      <c r="E440" s="9">
        <v>45027</v>
      </c>
      <c r="F440" s="8" t="s">
        <v>14</v>
      </c>
      <c r="G440" s="8">
        <v>13152</v>
      </c>
      <c r="H440" s="8">
        <v>5009</v>
      </c>
      <c r="I440" s="8">
        <v>3.55</v>
      </c>
      <c r="J440" s="8">
        <v>32</v>
      </c>
      <c r="L440" s="10">
        <f t="shared" ca="1" si="24"/>
        <v>821</v>
      </c>
      <c r="M440" s="10" t="str" cm="1">
        <f t="array" ref="M440">_xlfn.IFS(I440&gt;=3.5,"Excellent",I440&gt;=3,"Good",I440&gt;=2,"Average",I440&lt;2,"Poor")</f>
        <v>Excellent</v>
      </c>
      <c r="N440" s="10" t="str">
        <f>VLOOKUP(D440,Table2[],2,FALSE)</f>
        <v xml:space="preserve"> Dr. Mehta</v>
      </c>
      <c r="O440" s="10" t="str">
        <f t="shared" si="25"/>
        <v/>
      </c>
      <c r="P440" s="10"/>
      <c r="Q440" s="10">
        <f t="shared" si="26"/>
        <v>2023</v>
      </c>
      <c r="R440" s="10"/>
      <c r="S440" s="10"/>
      <c r="T440" s="10"/>
      <c r="U440" s="10"/>
      <c r="V440" s="10"/>
      <c r="W440" s="10" t="str">
        <f t="shared" ca="1" si="27"/>
        <v/>
      </c>
      <c r="X440" s="10"/>
      <c r="Y440" s="10"/>
      <c r="Z440" s="10"/>
      <c r="AA440" s="10"/>
      <c r="AB440" s="10"/>
      <c r="AC440" s="10"/>
      <c r="AD440" s="10"/>
      <c r="AE440" s="10"/>
      <c r="AF440" s="10"/>
    </row>
    <row r="441" spans="1:32" x14ac:dyDescent="0.3">
      <c r="A441" s="8" t="s">
        <v>903</v>
      </c>
      <c r="B441" s="8" t="s">
        <v>904</v>
      </c>
      <c r="C441" s="8" t="s">
        <v>57</v>
      </c>
      <c r="D441" s="8" t="s">
        <v>18</v>
      </c>
      <c r="E441" s="9">
        <v>45136</v>
      </c>
      <c r="F441" s="8" t="s">
        <v>14</v>
      </c>
      <c r="G441" s="8">
        <v>4765</v>
      </c>
      <c r="H441" s="8">
        <v>8911</v>
      </c>
      <c r="I441" s="8">
        <v>3.2</v>
      </c>
      <c r="J441" s="8">
        <v>98</v>
      </c>
      <c r="L441" s="10">
        <f t="shared" ca="1" si="24"/>
        <v>712</v>
      </c>
      <c r="M441" s="10" t="str" cm="1">
        <f t="array" ref="M441">_xlfn.IFS(I441&gt;=3.5,"Excellent",I441&gt;=3,"Good",I441&gt;=2,"Average",I441&lt;2,"Poor")</f>
        <v>Good</v>
      </c>
      <c r="N441" s="10" t="str">
        <f>VLOOKUP(D441,Table2[],2,FALSE)</f>
        <v>Dr. Roy</v>
      </c>
      <c r="O441" s="10" t="str">
        <f t="shared" si="25"/>
        <v>True</v>
      </c>
      <c r="P441" s="10"/>
      <c r="Q441" s="10">
        <f t="shared" si="26"/>
        <v>2023</v>
      </c>
      <c r="R441" s="10"/>
      <c r="S441" s="10"/>
      <c r="T441" s="10"/>
      <c r="U441" s="10"/>
      <c r="V441" s="10"/>
      <c r="W441" s="10" t="str">
        <f t="shared" ca="1" si="27"/>
        <v/>
      </c>
      <c r="X441" s="10"/>
      <c r="Y441" s="10"/>
      <c r="Z441" s="10"/>
      <c r="AA441" s="10"/>
      <c r="AB441" s="10"/>
      <c r="AC441" s="10"/>
      <c r="AD441" s="10"/>
      <c r="AE441" s="10"/>
      <c r="AF441" s="10"/>
    </row>
    <row r="442" spans="1:32" x14ac:dyDescent="0.3">
      <c r="A442" s="8" t="s">
        <v>905</v>
      </c>
      <c r="B442" s="8" t="s">
        <v>906</v>
      </c>
      <c r="C442" s="8" t="s">
        <v>12</v>
      </c>
      <c r="D442" s="8" t="s">
        <v>62</v>
      </c>
      <c r="E442" s="9">
        <v>44885</v>
      </c>
      <c r="F442" s="8" t="s">
        <v>14</v>
      </c>
      <c r="G442" s="8">
        <v>5955</v>
      </c>
      <c r="H442" s="8">
        <v>2658</v>
      </c>
      <c r="I442" s="8">
        <v>2.09</v>
      </c>
      <c r="J442" s="8">
        <v>28</v>
      </c>
      <c r="L442" s="10">
        <f t="shared" ca="1" si="24"/>
        <v>963</v>
      </c>
      <c r="M442" s="10" t="str" cm="1">
        <f t="array" ref="M442">_xlfn.IFS(I442&gt;=3.5,"Excellent",I442&gt;=3,"Good",I442&gt;=2,"Average",I442&lt;2,"Poor")</f>
        <v>Average</v>
      </c>
      <c r="N442" s="10" t="str">
        <f>VLOOKUP(D442,Table2[],2,FALSE)</f>
        <v>Dr. Sinha</v>
      </c>
      <c r="O442" s="10" t="str">
        <f t="shared" si="25"/>
        <v/>
      </c>
      <c r="P442" s="10"/>
      <c r="Q442" s="10">
        <f t="shared" si="26"/>
        <v>2022</v>
      </c>
      <c r="R442" s="10"/>
      <c r="S442" s="10"/>
      <c r="T442" s="10"/>
      <c r="U442" s="10"/>
      <c r="V442" s="10"/>
      <c r="W442" s="10" t="str">
        <f t="shared" ca="1" si="27"/>
        <v/>
      </c>
      <c r="X442" s="10"/>
      <c r="Y442" s="10"/>
      <c r="Z442" s="10"/>
      <c r="AA442" s="10"/>
      <c r="AB442" s="10"/>
      <c r="AC442" s="10"/>
      <c r="AD442" s="10"/>
      <c r="AE442" s="10"/>
      <c r="AF442" s="10"/>
    </row>
    <row r="443" spans="1:32" x14ac:dyDescent="0.3">
      <c r="A443" s="8" t="s">
        <v>907</v>
      </c>
      <c r="B443" s="8" t="s">
        <v>908</v>
      </c>
      <c r="C443" s="8" t="s">
        <v>54</v>
      </c>
      <c r="D443" s="8" t="s">
        <v>31</v>
      </c>
      <c r="E443" s="9">
        <v>45415</v>
      </c>
      <c r="F443" s="8" t="s">
        <v>14</v>
      </c>
      <c r="G443" s="8">
        <v>7836</v>
      </c>
      <c r="H443" s="8">
        <v>4315</v>
      </c>
      <c r="I443" s="8">
        <v>3.51</v>
      </c>
      <c r="J443" s="8">
        <v>21</v>
      </c>
      <c r="L443" s="10">
        <f t="shared" ca="1" si="24"/>
        <v>433</v>
      </c>
      <c r="M443" s="10" t="str" cm="1">
        <f t="array" ref="M443">_xlfn.IFS(I443&gt;=3.5,"Excellent",I443&gt;=3,"Good",I443&gt;=2,"Average",I443&lt;2,"Poor")</f>
        <v>Excellent</v>
      </c>
      <c r="N443" s="10" t="str">
        <f>VLOOKUP(D443,Table2[],2,FALSE)</f>
        <v>Dr. Sharma</v>
      </c>
      <c r="O443" s="10" t="str">
        <f t="shared" si="25"/>
        <v>True</v>
      </c>
      <c r="P443" s="10"/>
      <c r="Q443" s="10">
        <f t="shared" si="26"/>
        <v>2024</v>
      </c>
      <c r="R443" s="10"/>
      <c r="S443" s="10"/>
      <c r="T443" s="10"/>
      <c r="U443" s="10"/>
      <c r="V443" s="10"/>
      <c r="W443" s="10" t="str">
        <f t="shared" ca="1" si="27"/>
        <v/>
      </c>
      <c r="X443" s="10"/>
      <c r="Y443" s="10"/>
      <c r="Z443" s="10"/>
      <c r="AA443" s="10"/>
      <c r="AB443" s="10"/>
      <c r="AC443" s="10"/>
      <c r="AD443" s="10"/>
      <c r="AE443" s="10"/>
      <c r="AF443" s="10"/>
    </row>
    <row r="444" spans="1:32" x14ac:dyDescent="0.3">
      <c r="A444" s="8" t="s">
        <v>909</v>
      </c>
      <c r="B444" s="8" t="s">
        <v>910</v>
      </c>
      <c r="C444" s="8" t="s">
        <v>54</v>
      </c>
      <c r="D444" s="8" t="s">
        <v>31</v>
      </c>
      <c r="E444" s="9">
        <v>45244</v>
      </c>
      <c r="F444" s="8" t="s">
        <v>39</v>
      </c>
      <c r="G444" s="8">
        <v>5721</v>
      </c>
      <c r="H444" s="8">
        <v>2408</v>
      </c>
      <c r="I444" s="8">
        <v>2.65</v>
      </c>
      <c r="J444" s="8">
        <v>95</v>
      </c>
      <c r="L444" s="10" t="str">
        <f t="shared" ca="1" si="24"/>
        <v> </v>
      </c>
      <c r="M444" s="10" t="str" cm="1">
        <f t="array" ref="M444">_xlfn.IFS(I444&gt;=3.5,"Excellent",I444&gt;=3,"Good",I444&gt;=2,"Average",I444&lt;2,"Poor")</f>
        <v>Average</v>
      </c>
      <c r="N444" s="10" t="str">
        <f>VLOOKUP(D444,Table2[],2,FALSE)</f>
        <v>Dr. Sharma</v>
      </c>
      <c r="O444" s="10" t="str">
        <f t="shared" si="25"/>
        <v/>
      </c>
      <c r="P444" s="10"/>
      <c r="Q444" s="10">
        <f t="shared" si="26"/>
        <v>2023</v>
      </c>
      <c r="R444" s="10"/>
      <c r="S444" s="10"/>
      <c r="T444" s="10"/>
      <c r="U444" s="10"/>
      <c r="V444" s="10"/>
      <c r="W444" s="10" t="str">
        <f t="shared" ca="1" si="27"/>
        <v/>
      </c>
      <c r="X444" s="10"/>
      <c r="Y444" s="10"/>
      <c r="Z444" s="10"/>
      <c r="AA444" s="10"/>
      <c r="AB444" s="10"/>
      <c r="AC444" s="10"/>
      <c r="AD444" s="10"/>
      <c r="AE444" s="10"/>
      <c r="AF444" s="10"/>
    </row>
    <row r="445" spans="1:32" x14ac:dyDescent="0.3">
      <c r="A445" s="8" t="s">
        <v>911</v>
      </c>
      <c r="B445" s="8" t="s">
        <v>912</v>
      </c>
      <c r="C445" s="8" t="s">
        <v>17</v>
      </c>
      <c r="D445" s="8" t="s">
        <v>31</v>
      </c>
      <c r="E445" s="9">
        <v>45020</v>
      </c>
      <c r="F445" s="8" t="s">
        <v>14</v>
      </c>
      <c r="G445" s="8">
        <v>11681</v>
      </c>
      <c r="H445" s="8">
        <v>8380</v>
      </c>
      <c r="I445" s="8">
        <v>2.21</v>
      </c>
      <c r="J445" s="8">
        <v>116</v>
      </c>
      <c r="L445" s="10">
        <f t="shared" ca="1" si="24"/>
        <v>828</v>
      </c>
      <c r="M445" s="10" t="str" cm="1">
        <f t="array" ref="M445">_xlfn.IFS(I445&gt;=3.5,"Excellent",I445&gt;=3,"Good",I445&gt;=2,"Average",I445&lt;2,"Poor")</f>
        <v>Average</v>
      </c>
      <c r="N445" s="10" t="str">
        <f>VLOOKUP(D445,Table2[],2,FALSE)</f>
        <v>Dr. Sharma</v>
      </c>
      <c r="O445" s="10" t="str">
        <f t="shared" si="25"/>
        <v>True</v>
      </c>
      <c r="P445" s="10"/>
      <c r="Q445" s="10">
        <f t="shared" si="26"/>
        <v>2023</v>
      </c>
      <c r="R445" s="10"/>
      <c r="S445" s="10"/>
      <c r="T445" s="10"/>
      <c r="U445" s="10"/>
      <c r="V445" s="10"/>
      <c r="W445" s="10" t="str">
        <f t="shared" ca="1" si="27"/>
        <v/>
      </c>
      <c r="X445" s="10"/>
      <c r="Y445" s="10"/>
      <c r="Z445" s="10"/>
      <c r="AA445" s="10"/>
      <c r="AB445" s="10"/>
      <c r="AC445" s="10"/>
      <c r="AD445" s="10"/>
      <c r="AE445" s="10"/>
      <c r="AF445" s="10"/>
    </row>
    <row r="446" spans="1:32" x14ac:dyDescent="0.3">
      <c r="A446" s="8" t="s">
        <v>913</v>
      </c>
      <c r="B446" s="8" t="s">
        <v>914</v>
      </c>
      <c r="C446" s="8" t="s">
        <v>57</v>
      </c>
      <c r="D446" s="8" t="s">
        <v>13</v>
      </c>
      <c r="E446" s="9">
        <v>44912</v>
      </c>
      <c r="F446" s="8" t="s">
        <v>14</v>
      </c>
      <c r="G446" s="8">
        <v>12943</v>
      </c>
      <c r="H446" s="8">
        <v>5191</v>
      </c>
      <c r="I446" s="8">
        <v>2.0099999999999998</v>
      </c>
      <c r="J446" s="8">
        <v>47</v>
      </c>
      <c r="L446" s="10">
        <f t="shared" ca="1" si="24"/>
        <v>936</v>
      </c>
      <c r="M446" s="10" t="str" cm="1">
        <f t="array" ref="M446">_xlfn.IFS(I446&gt;=3.5,"Excellent",I446&gt;=3,"Good",I446&gt;=2,"Average",I446&lt;2,"Poor")</f>
        <v>Average</v>
      </c>
      <c r="N446" s="10" t="str">
        <f>VLOOKUP(D446,Table2[],2,FALSE)</f>
        <v xml:space="preserve"> Dr. Mehta</v>
      </c>
      <c r="O446" s="10" t="str">
        <f t="shared" si="25"/>
        <v/>
      </c>
      <c r="P446" s="10"/>
      <c r="Q446" s="10">
        <f t="shared" si="26"/>
        <v>2022</v>
      </c>
      <c r="R446" s="10"/>
      <c r="S446" s="10"/>
      <c r="T446" s="10"/>
      <c r="U446" s="10"/>
      <c r="V446" s="10"/>
      <c r="W446" s="10" t="str">
        <f t="shared" ca="1" si="27"/>
        <v/>
      </c>
      <c r="X446" s="10"/>
      <c r="Y446" s="10"/>
      <c r="Z446" s="10"/>
      <c r="AA446" s="10"/>
      <c r="AB446" s="10"/>
      <c r="AC446" s="10"/>
      <c r="AD446" s="10"/>
      <c r="AE446" s="10"/>
      <c r="AF446" s="10"/>
    </row>
    <row r="447" spans="1:32" x14ac:dyDescent="0.3">
      <c r="A447" s="8" t="s">
        <v>915</v>
      </c>
      <c r="B447" s="8" t="s">
        <v>916</v>
      </c>
      <c r="C447" s="8" t="s">
        <v>57</v>
      </c>
      <c r="D447" s="8" t="s">
        <v>13</v>
      </c>
      <c r="E447" s="9">
        <v>45444</v>
      </c>
      <c r="F447" s="8" t="s">
        <v>39</v>
      </c>
      <c r="G447" s="8">
        <v>5062</v>
      </c>
      <c r="H447" s="8">
        <v>5198</v>
      </c>
      <c r="I447" s="8">
        <v>2.69</v>
      </c>
      <c r="J447" s="8">
        <v>20</v>
      </c>
      <c r="L447" s="10" t="str">
        <f t="shared" ca="1" si="24"/>
        <v> </v>
      </c>
      <c r="M447" s="10" t="str" cm="1">
        <f t="array" ref="M447">_xlfn.IFS(I447&gt;=3.5,"Excellent",I447&gt;=3,"Good",I447&gt;=2,"Average",I447&lt;2,"Poor")</f>
        <v>Average</v>
      </c>
      <c r="N447" s="10" t="str">
        <f>VLOOKUP(D447,Table2[],2,FALSE)</f>
        <v xml:space="preserve"> Dr. Mehta</v>
      </c>
      <c r="O447" s="10" t="str">
        <f t="shared" si="25"/>
        <v>True</v>
      </c>
      <c r="P447" s="10"/>
      <c r="Q447" s="10">
        <f t="shared" si="26"/>
        <v>2024</v>
      </c>
      <c r="R447" s="10"/>
      <c r="S447" s="10"/>
      <c r="T447" s="10"/>
      <c r="U447" s="10"/>
      <c r="V447" s="10"/>
      <c r="W447" s="10" t="str">
        <f t="shared" ca="1" si="27"/>
        <v/>
      </c>
      <c r="X447" s="10"/>
      <c r="Y447" s="10"/>
      <c r="Z447" s="10"/>
      <c r="AA447" s="10"/>
      <c r="AB447" s="10"/>
      <c r="AC447" s="10"/>
      <c r="AD447" s="10"/>
      <c r="AE447" s="10"/>
      <c r="AF447" s="10"/>
    </row>
    <row r="448" spans="1:32" x14ac:dyDescent="0.3">
      <c r="A448" s="8" t="s">
        <v>917</v>
      </c>
      <c r="B448" s="8" t="s">
        <v>918</v>
      </c>
      <c r="C448" s="8" t="s">
        <v>28</v>
      </c>
      <c r="D448" s="8" t="s">
        <v>13</v>
      </c>
      <c r="E448" s="9">
        <v>45055</v>
      </c>
      <c r="F448" s="8" t="s">
        <v>14</v>
      </c>
      <c r="G448" s="8">
        <v>12038</v>
      </c>
      <c r="H448" s="8">
        <v>5910</v>
      </c>
      <c r="I448" s="8">
        <v>3.02</v>
      </c>
      <c r="J448" s="8">
        <v>117</v>
      </c>
      <c r="L448" s="10">
        <f t="shared" ca="1" si="24"/>
        <v>793</v>
      </c>
      <c r="M448" s="10" t="str" cm="1">
        <f t="array" ref="M448">_xlfn.IFS(I448&gt;=3.5,"Excellent",I448&gt;=3,"Good",I448&gt;=2,"Average",I448&lt;2,"Poor")</f>
        <v>Good</v>
      </c>
      <c r="N448" s="10" t="str">
        <f>VLOOKUP(D448,Table2[],2,FALSE)</f>
        <v xml:space="preserve"> Dr. Mehta</v>
      </c>
      <c r="O448" s="10" t="str">
        <f t="shared" si="25"/>
        <v/>
      </c>
      <c r="P448" s="10"/>
      <c r="Q448" s="10">
        <f t="shared" si="26"/>
        <v>2023</v>
      </c>
      <c r="R448" s="10"/>
      <c r="S448" s="10"/>
      <c r="T448" s="10"/>
      <c r="U448" s="10"/>
      <c r="V448" s="10"/>
      <c r="W448" s="10" t="str">
        <f t="shared" ca="1" si="27"/>
        <v/>
      </c>
      <c r="X448" s="10"/>
      <c r="Y448" s="10"/>
      <c r="Z448" s="10"/>
      <c r="AA448" s="10"/>
      <c r="AB448" s="10"/>
      <c r="AC448" s="10"/>
      <c r="AD448" s="10"/>
      <c r="AE448" s="10"/>
      <c r="AF448" s="10"/>
    </row>
    <row r="449" spans="1:32" x14ac:dyDescent="0.3">
      <c r="A449" s="8" t="s">
        <v>919</v>
      </c>
      <c r="B449" s="8" t="s">
        <v>920</v>
      </c>
      <c r="C449" s="8" t="s">
        <v>22</v>
      </c>
      <c r="D449" s="8" t="s">
        <v>62</v>
      </c>
      <c r="E449" s="9">
        <v>44627</v>
      </c>
      <c r="F449" s="8" t="s">
        <v>14</v>
      </c>
      <c r="G449" s="8">
        <v>12484</v>
      </c>
      <c r="H449" s="8">
        <v>3462</v>
      </c>
      <c r="I449" s="8">
        <v>2.93</v>
      </c>
      <c r="J449" s="8">
        <v>41</v>
      </c>
      <c r="L449" s="10">
        <f t="shared" ca="1" si="24"/>
        <v>1221</v>
      </c>
      <c r="M449" s="10" t="str" cm="1">
        <f t="array" ref="M449">_xlfn.IFS(I449&gt;=3.5,"Excellent",I449&gt;=3,"Good",I449&gt;=2,"Average",I449&lt;2,"Poor")</f>
        <v>Average</v>
      </c>
      <c r="N449" s="10" t="str">
        <f>VLOOKUP(D449,Table2[],2,FALSE)</f>
        <v>Dr. Sinha</v>
      </c>
      <c r="O449" s="10" t="str">
        <f t="shared" si="25"/>
        <v/>
      </c>
      <c r="P449" s="10"/>
      <c r="Q449" s="10">
        <f t="shared" si="26"/>
        <v>2022</v>
      </c>
      <c r="R449" s="10"/>
      <c r="S449" s="10"/>
      <c r="T449" s="10"/>
      <c r="U449" s="10"/>
      <c r="V449" s="10"/>
      <c r="W449" s="10" t="str">
        <f t="shared" ca="1" si="27"/>
        <v/>
      </c>
      <c r="X449" s="10"/>
      <c r="Y449" s="10"/>
      <c r="Z449" s="10"/>
      <c r="AA449" s="10"/>
      <c r="AB449" s="10"/>
      <c r="AC449" s="10"/>
      <c r="AD449" s="10"/>
      <c r="AE449" s="10"/>
      <c r="AF449" s="10"/>
    </row>
    <row r="450" spans="1:32" x14ac:dyDescent="0.3">
      <c r="A450" s="8" t="s">
        <v>921</v>
      </c>
      <c r="B450" s="8" t="s">
        <v>922</v>
      </c>
      <c r="C450" s="8" t="s">
        <v>17</v>
      </c>
      <c r="D450" s="8" t="s">
        <v>18</v>
      </c>
      <c r="E450" s="9">
        <v>44730</v>
      </c>
      <c r="F450" s="8" t="s">
        <v>14</v>
      </c>
      <c r="G450" s="8">
        <v>10278</v>
      </c>
      <c r="H450" s="8">
        <v>9891</v>
      </c>
      <c r="I450" s="8">
        <v>3.9</v>
      </c>
      <c r="J450" s="8">
        <v>105</v>
      </c>
      <c r="L450" s="10">
        <f t="shared" ca="1" si="24"/>
        <v>1118</v>
      </c>
      <c r="M450" s="10" t="str" cm="1">
        <f t="array" ref="M450">_xlfn.IFS(I450&gt;=3.5,"Excellent",I450&gt;=3,"Good",I450&gt;=2,"Average",I450&lt;2,"Poor")</f>
        <v>Excellent</v>
      </c>
      <c r="N450" s="10" t="str">
        <f>VLOOKUP(D450,Table2[],2,FALSE)</f>
        <v>Dr. Roy</v>
      </c>
      <c r="O450" s="10" t="str">
        <f t="shared" si="25"/>
        <v>True</v>
      </c>
      <c r="P450" s="10"/>
      <c r="Q450" s="10">
        <f t="shared" si="26"/>
        <v>2022</v>
      </c>
      <c r="R450" s="10"/>
      <c r="S450" s="10"/>
      <c r="T450" s="10"/>
      <c r="U450" s="10"/>
      <c r="V450" s="10"/>
      <c r="W450" s="10" t="str">
        <f t="shared" ca="1" si="27"/>
        <v/>
      </c>
      <c r="X450" s="10"/>
      <c r="Y450" s="10"/>
      <c r="Z450" s="10"/>
      <c r="AA450" s="10"/>
      <c r="AB450" s="10"/>
      <c r="AC450" s="10"/>
      <c r="AD450" s="10"/>
      <c r="AE450" s="10"/>
      <c r="AF450" s="10"/>
    </row>
    <row r="451" spans="1:32" x14ac:dyDescent="0.3">
      <c r="A451" s="8" t="s">
        <v>923</v>
      </c>
      <c r="B451" s="8" t="s">
        <v>924</v>
      </c>
      <c r="C451" s="8" t="s">
        <v>36</v>
      </c>
      <c r="D451" s="8" t="s">
        <v>62</v>
      </c>
      <c r="E451" s="9">
        <v>45407</v>
      </c>
      <c r="F451" s="8" t="s">
        <v>19</v>
      </c>
      <c r="G451" s="8">
        <v>14666</v>
      </c>
      <c r="H451" s="8">
        <v>8402</v>
      </c>
      <c r="I451" s="8">
        <v>3.55</v>
      </c>
      <c r="J451" s="8">
        <v>22</v>
      </c>
      <c r="L451" s="10" t="str">
        <f t="shared" ref="L451:L514" ca="1" si="28">IF(F451="Enrolled",TODAY()-E451," ")</f>
        <v> </v>
      </c>
      <c r="M451" s="10" t="str" cm="1">
        <f t="array" ref="M451">_xlfn.IFS(I451&gt;=3.5,"Excellent",I451&gt;=3,"Good",I451&gt;=2,"Average",I451&lt;2,"Poor")</f>
        <v>Excellent</v>
      </c>
      <c r="N451" s="10" t="str">
        <f>VLOOKUP(D451,Table2[],2,FALSE)</f>
        <v>Dr. Sinha</v>
      </c>
      <c r="O451" s="10" t="str">
        <f t="shared" ref="O451:O514" si="29">IF(H451&gt;0.5*G451,"True","")</f>
        <v>True</v>
      </c>
      <c r="P451" s="10"/>
      <c r="Q451" s="10">
        <f t="shared" ref="Q451:Q514" si="30">YEAR(E451)</f>
        <v>2024</v>
      </c>
      <c r="R451" s="10"/>
      <c r="S451" s="10"/>
      <c r="T451" s="10"/>
      <c r="U451" s="10"/>
      <c r="V451" s="10"/>
      <c r="W451" s="10">
        <f t="shared" ref="W451:W514" ca="1" si="31">IF(F451="Completed",TODAY()-E451,"")</f>
        <v>441</v>
      </c>
      <c r="X451" s="10"/>
      <c r="Y451" s="10"/>
      <c r="Z451" s="10"/>
      <c r="AA451" s="10"/>
      <c r="AB451" s="10"/>
      <c r="AC451" s="10"/>
      <c r="AD451" s="10"/>
      <c r="AE451" s="10"/>
      <c r="AF451" s="10"/>
    </row>
    <row r="452" spans="1:32" x14ac:dyDescent="0.3">
      <c r="A452" s="8" t="s">
        <v>925</v>
      </c>
      <c r="B452" s="8" t="s">
        <v>926</v>
      </c>
      <c r="C452" s="8" t="s">
        <v>57</v>
      </c>
      <c r="D452" s="8" t="s">
        <v>62</v>
      </c>
      <c r="E452" s="9">
        <v>45027</v>
      </c>
      <c r="F452" s="8" t="s">
        <v>14</v>
      </c>
      <c r="G452" s="8">
        <v>5773</v>
      </c>
      <c r="H452" s="8">
        <v>2234</v>
      </c>
      <c r="I452" s="8">
        <v>3.22</v>
      </c>
      <c r="J452" s="8">
        <v>1</v>
      </c>
      <c r="L452" s="10">
        <f t="shared" ca="1" si="28"/>
        <v>821</v>
      </c>
      <c r="M452" s="10" t="str" cm="1">
        <f t="array" ref="M452">_xlfn.IFS(I452&gt;=3.5,"Excellent",I452&gt;=3,"Good",I452&gt;=2,"Average",I452&lt;2,"Poor")</f>
        <v>Good</v>
      </c>
      <c r="N452" s="10" t="str">
        <f>VLOOKUP(D452,Table2[],2,FALSE)</f>
        <v>Dr. Sinha</v>
      </c>
      <c r="O452" s="10" t="str">
        <f t="shared" si="29"/>
        <v/>
      </c>
      <c r="P452" s="10"/>
      <c r="Q452" s="10">
        <f t="shared" si="30"/>
        <v>2023</v>
      </c>
      <c r="R452" s="10"/>
      <c r="S452" s="10"/>
      <c r="T452" s="10"/>
      <c r="U452" s="10"/>
      <c r="V452" s="10"/>
      <c r="W452" s="10" t="str">
        <f t="shared" ca="1" si="31"/>
        <v/>
      </c>
      <c r="X452" s="10"/>
      <c r="Y452" s="10"/>
      <c r="Z452" s="10"/>
      <c r="AA452" s="10"/>
      <c r="AB452" s="10"/>
      <c r="AC452" s="10"/>
      <c r="AD452" s="10"/>
      <c r="AE452" s="10"/>
      <c r="AF452" s="10"/>
    </row>
    <row r="453" spans="1:32" x14ac:dyDescent="0.3">
      <c r="A453" s="8" t="s">
        <v>927</v>
      </c>
      <c r="B453" s="8" t="s">
        <v>928</v>
      </c>
      <c r="C453" s="8" t="s">
        <v>17</v>
      </c>
      <c r="D453" s="8" t="s">
        <v>13</v>
      </c>
      <c r="E453" s="9">
        <v>45135</v>
      </c>
      <c r="F453" s="8" t="s">
        <v>19</v>
      </c>
      <c r="G453" s="8">
        <v>14561</v>
      </c>
      <c r="H453" s="8">
        <v>2548</v>
      </c>
      <c r="I453" s="8">
        <v>2.78</v>
      </c>
      <c r="J453" s="8">
        <v>73</v>
      </c>
      <c r="L453" s="10" t="str">
        <f t="shared" ca="1" si="28"/>
        <v> </v>
      </c>
      <c r="M453" s="10" t="str" cm="1">
        <f t="array" ref="M453">_xlfn.IFS(I453&gt;=3.5,"Excellent",I453&gt;=3,"Good",I453&gt;=2,"Average",I453&lt;2,"Poor")</f>
        <v>Average</v>
      </c>
      <c r="N453" s="10" t="str">
        <f>VLOOKUP(D453,Table2[],2,FALSE)</f>
        <v xml:space="preserve"> Dr. Mehta</v>
      </c>
      <c r="O453" s="10" t="str">
        <f t="shared" si="29"/>
        <v/>
      </c>
      <c r="P453" s="10"/>
      <c r="Q453" s="10">
        <f t="shared" si="30"/>
        <v>2023</v>
      </c>
      <c r="R453" s="10"/>
      <c r="S453" s="10"/>
      <c r="T453" s="10"/>
      <c r="U453" s="10"/>
      <c r="V453" s="10"/>
      <c r="W453" s="10">
        <f t="shared" ca="1" si="31"/>
        <v>713</v>
      </c>
      <c r="X453" s="10"/>
      <c r="Y453" s="10"/>
      <c r="Z453" s="10"/>
      <c r="AA453" s="10"/>
      <c r="AB453" s="10"/>
      <c r="AC453" s="10"/>
      <c r="AD453" s="10"/>
      <c r="AE453" s="10"/>
      <c r="AF453" s="10"/>
    </row>
    <row r="454" spans="1:32" x14ac:dyDescent="0.3">
      <c r="A454" s="8" t="s">
        <v>929</v>
      </c>
      <c r="B454" s="8" t="s">
        <v>930</v>
      </c>
      <c r="C454" s="8" t="s">
        <v>17</v>
      </c>
      <c r="D454" s="8" t="s">
        <v>62</v>
      </c>
      <c r="E454" s="9">
        <v>44665</v>
      </c>
      <c r="F454" s="8" t="s">
        <v>14</v>
      </c>
      <c r="G454" s="8">
        <v>10266</v>
      </c>
      <c r="H454" s="8">
        <v>7787</v>
      </c>
      <c r="I454" s="8">
        <v>2.36</v>
      </c>
      <c r="J454" s="8">
        <v>97</v>
      </c>
      <c r="L454" s="10">
        <f t="shared" ca="1" si="28"/>
        <v>1183</v>
      </c>
      <c r="M454" s="10" t="str" cm="1">
        <f t="array" ref="M454">_xlfn.IFS(I454&gt;=3.5,"Excellent",I454&gt;=3,"Good",I454&gt;=2,"Average",I454&lt;2,"Poor")</f>
        <v>Average</v>
      </c>
      <c r="N454" s="10" t="str">
        <f>VLOOKUP(D454,Table2[],2,FALSE)</f>
        <v>Dr. Sinha</v>
      </c>
      <c r="O454" s="10" t="str">
        <f t="shared" si="29"/>
        <v>True</v>
      </c>
      <c r="P454" s="10"/>
      <c r="Q454" s="10">
        <f t="shared" si="30"/>
        <v>2022</v>
      </c>
      <c r="R454" s="10"/>
      <c r="S454" s="10"/>
      <c r="T454" s="10"/>
      <c r="U454" s="10"/>
      <c r="V454" s="10"/>
      <c r="W454" s="10" t="str">
        <f t="shared" ca="1" si="31"/>
        <v/>
      </c>
      <c r="X454" s="10"/>
      <c r="Y454" s="10"/>
      <c r="Z454" s="10"/>
      <c r="AA454" s="10"/>
      <c r="AB454" s="10"/>
      <c r="AC454" s="10"/>
      <c r="AD454" s="10"/>
      <c r="AE454" s="10"/>
      <c r="AF454" s="10"/>
    </row>
    <row r="455" spans="1:32" x14ac:dyDescent="0.3">
      <c r="A455" s="8" t="s">
        <v>931</v>
      </c>
      <c r="B455" s="8" t="s">
        <v>932</v>
      </c>
      <c r="C455" s="8" t="s">
        <v>57</v>
      </c>
      <c r="D455" s="8" t="s">
        <v>62</v>
      </c>
      <c r="E455" s="9">
        <v>45177</v>
      </c>
      <c r="F455" s="8" t="s">
        <v>14</v>
      </c>
      <c r="G455" s="8">
        <v>7631</v>
      </c>
      <c r="H455" s="8">
        <v>3737</v>
      </c>
      <c r="I455" s="8">
        <v>3.84</v>
      </c>
      <c r="J455" s="8">
        <v>84</v>
      </c>
      <c r="L455" s="10">
        <f t="shared" ca="1" si="28"/>
        <v>671</v>
      </c>
      <c r="M455" s="10" t="str" cm="1">
        <f t="array" ref="M455">_xlfn.IFS(I455&gt;=3.5,"Excellent",I455&gt;=3,"Good",I455&gt;=2,"Average",I455&lt;2,"Poor")</f>
        <v>Excellent</v>
      </c>
      <c r="N455" s="10" t="str">
        <f>VLOOKUP(D455,Table2[],2,FALSE)</f>
        <v>Dr. Sinha</v>
      </c>
      <c r="O455" s="10" t="str">
        <f t="shared" si="29"/>
        <v/>
      </c>
      <c r="P455" s="10"/>
      <c r="Q455" s="10">
        <f t="shared" si="30"/>
        <v>2023</v>
      </c>
      <c r="R455" s="10"/>
      <c r="S455" s="10"/>
      <c r="T455" s="10"/>
      <c r="U455" s="10"/>
      <c r="V455" s="10"/>
      <c r="W455" s="10" t="str">
        <f t="shared" ca="1" si="31"/>
        <v/>
      </c>
      <c r="X455" s="10"/>
      <c r="Y455" s="10"/>
      <c r="Z455" s="10"/>
      <c r="AA455" s="10"/>
      <c r="AB455" s="10"/>
      <c r="AC455" s="10"/>
      <c r="AD455" s="10"/>
      <c r="AE455" s="10"/>
      <c r="AF455" s="10"/>
    </row>
    <row r="456" spans="1:32" x14ac:dyDescent="0.3">
      <c r="A456" s="8" t="s">
        <v>933</v>
      </c>
      <c r="B456" s="8" t="s">
        <v>934</v>
      </c>
      <c r="C456" s="8" t="s">
        <v>17</v>
      </c>
      <c r="D456" s="8" t="s">
        <v>13</v>
      </c>
      <c r="E456" s="9">
        <v>44606</v>
      </c>
      <c r="F456" s="8" t="s">
        <v>39</v>
      </c>
      <c r="G456" s="8">
        <v>8113</v>
      </c>
      <c r="H456" s="8">
        <v>5772</v>
      </c>
      <c r="I456" s="8">
        <v>2.13</v>
      </c>
      <c r="J456" s="8">
        <v>23</v>
      </c>
      <c r="L456" s="10" t="str">
        <f t="shared" ca="1" si="28"/>
        <v> </v>
      </c>
      <c r="M456" s="10" t="str" cm="1">
        <f t="array" ref="M456">_xlfn.IFS(I456&gt;=3.5,"Excellent",I456&gt;=3,"Good",I456&gt;=2,"Average",I456&lt;2,"Poor")</f>
        <v>Average</v>
      </c>
      <c r="N456" s="10" t="str">
        <f>VLOOKUP(D456,Table2[],2,FALSE)</f>
        <v xml:space="preserve"> Dr. Mehta</v>
      </c>
      <c r="O456" s="10" t="str">
        <f t="shared" si="29"/>
        <v>True</v>
      </c>
      <c r="P456" s="10"/>
      <c r="Q456" s="10">
        <f t="shared" si="30"/>
        <v>2022</v>
      </c>
      <c r="R456" s="10"/>
      <c r="S456" s="10"/>
      <c r="T456" s="10"/>
      <c r="U456" s="10"/>
      <c r="V456" s="10"/>
      <c r="W456" s="10" t="str">
        <f t="shared" ca="1" si="31"/>
        <v/>
      </c>
      <c r="X456" s="10"/>
      <c r="Y456" s="10"/>
      <c r="Z456" s="10"/>
      <c r="AA456" s="10"/>
      <c r="AB456" s="10"/>
      <c r="AC456" s="10"/>
      <c r="AD456" s="10"/>
      <c r="AE456" s="10"/>
      <c r="AF456" s="10"/>
    </row>
    <row r="457" spans="1:32" x14ac:dyDescent="0.3">
      <c r="A457" s="8" t="s">
        <v>935</v>
      </c>
      <c r="B457" s="8" t="s">
        <v>936</v>
      </c>
      <c r="C457" s="8" t="s">
        <v>54</v>
      </c>
      <c r="D457" s="8" t="s">
        <v>31</v>
      </c>
      <c r="E457" s="9">
        <v>44581</v>
      </c>
      <c r="F457" s="8" t="s">
        <v>39</v>
      </c>
      <c r="G457" s="8">
        <v>8188</v>
      </c>
      <c r="H457" s="8">
        <v>5814</v>
      </c>
      <c r="I457" s="8">
        <v>3.94</v>
      </c>
      <c r="J457" s="8">
        <v>48</v>
      </c>
      <c r="L457" s="10" t="str">
        <f t="shared" ca="1" si="28"/>
        <v> </v>
      </c>
      <c r="M457" s="10" t="str" cm="1">
        <f t="array" ref="M457">_xlfn.IFS(I457&gt;=3.5,"Excellent",I457&gt;=3,"Good",I457&gt;=2,"Average",I457&lt;2,"Poor")</f>
        <v>Excellent</v>
      </c>
      <c r="N457" s="10" t="str">
        <f>VLOOKUP(D457,Table2[],2,FALSE)</f>
        <v>Dr. Sharma</v>
      </c>
      <c r="O457" s="10" t="str">
        <f t="shared" si="29"/>
        <v>True</v>
      </c>
      <c r="P457" s="10"/>
      <c r="Q457" s="10">
        <f t="shared" si="30"/>
        <v>2022</v>
      </c>
      <c r="R457" s="10"/>
      <c r="S457" s="10"/>
      <c r="T457" s="10"/>
      <c r="U457" s="10"/>
      <c r="V457" s="10"/>
      <c r="W457" s="10" t="str">
        <f t="shared" ca="1" si="31"/>
        <v/>
      </c>
      <c r="X457" s="10"/>
      <c r="Y457" s="10"/>
      <c r="Z457" s="10"/>
      <c r="AA457" s="10"/>
      <c r="AB457" s="10"/>
      <c r="AC457" s="10"/>
      <c r="AD457" s="10"/>
      <c r="AE457" s="10"/>
      <c r="AF457" s="10"/>
    </row>
    <row r="458" spans="1:32" x14ac:dyDescent="0.3">
      <c r="A458" s="8" t="s">
        <v>937</v>
      </c>
      <c r="B458" s="8" t="s">
        <v>938</v>
      </c>
      <c r="C458" s="8" t="s">
        <v>36</v>
      </c>
      <c r="D458" s="8" t="s">
        <v>13</v>
      </c>
      <c r="E458" s="9">
        <v>45397</v>
      </c>
      <c r="F458" s="8" t="s">
        <v>14</v>
      </c>
      <c r="G458" s="8">
        <v>11072</v>
      </c>
      <c r="H458" s="8">
        <v>3466</v>
      </c>
      <c r="I458" s="8">
        <v>2.4700000000000002</v>
      </c>
      <c r="J458" s="8">
        <v>2</v>
      </c>
      <c r="L458" s="10">
        <f t="shared" ca="1" si="28"/>
        <v>451</v>
      </c>
      <c r="M458" s="10" t="str" cm="1">
        <f t="array" ref="M458">_xlfn.IFS(I458&gt;=3.5,"Excellent",I458&gt;=3,"Good",I458&gt;=2,"Average",I458&lt;2,"Poor")</f>
        <v>Average</v>
      </c>
      <c r="N458" s="10" t="str">
        <f>VLOOKUP(D458,Table2[],2,FALSE)</f>
        <v xml:space="preserve"> Dr. Mehta</v>
      </c>
      <c r="O458" s="10" t="str">
        <f t="shared" si="29"/>
        <v/>
      </c>
      <c r="P458" s="10"/>
      <c r="Q458" s="10">
        <f t="shared" si="30"/>
        <v>2024</v>
      </c>
      <c r="R458" s="10"/>
      <c r="S458" s="10"/>
      <c r="T458" s="10"/>
      <c r="U458" s="10"/>
      <c r="V458" s="10"/>
      <c r="W458" s="10" t="str">
        <f t="shared" ca="1" si="31"/>
        <v/>
      </c>
      <c r="X458" s="10"/>
      <c r="Y458" s="10"/>
      <c r="Z458" s="10"/>
      <c r="AA458" s="10"/>
      <c r="AB458" s="10"/>
      <c r="AC458" s="10"/>
      <c r="AD458" s="10"/>
      <c r="AE458" s="10"/>
      <c r="AF458" s="10"/>
    </row>
    <row r="459" spans="1:32" x14ac:dyDescent="0.3">
      <c r="A459" s="8" t="s">
        <v>939</v>
      </c>
      <c r="B459" s="8" t="s">
        <v>940</v>
      </c>
      <c r="C459" s="8" t="s">
        <v>25</v>
      </c>
      <c r="D459" s="8" t="s">
        <v>31</v>
      </c>
      <c r="E459" s="9">
        <v>45338</v>
      </c>
      <c r="F459" s="8" t="s">
        <v>14</v>
      </c>
      <c r="G459" s="8">
        <v>10070</v>
      </c>
      <c r="H459" s="8">
        <v>6381</v>
      </c>
      <c r="I459" s="8">
        <v>2.36</v>
      </c>
      <c r="J459" s="8">
        <v>111</v>
      </c>
      <c r="L459" s="10">
        <f t="shared" ca="1" si="28"/>
        <v>510</v>
      </c>
      <c r="M459" s="10" t="str" cm="1">
        <f t="array" ref="M459">_xlfn.IFS(I459&gt;=3.5,"Excellent",I459&gt;=3,"Good",I459&gt;=2,"Average",I459&lt;2,"Poor")</f>
        <v>Average</v>
      </c>
      <c r="N459" s="10" t="str">
        <f>VLOOKUP(D459,Table2[],2,FALSE)</f>
        <v>Dr. Sharma</v>
      </c>
      <c r="O459" s="10" t="str">
        <f t="shared" si="29"/>
        <v>True</v>
      </c>
      <c r="P459" s="10"/>
      <c r="Q459" s="10">
        <f t="shared" si="30"/>
        <v>2024</v>
      </c>
      <c r="R459" s="10"/>
      <c r="S459" s="10"/>
      <c r="T459" s="10"/>
      <c r="U459" s="10"/>
      <c r="V459" s="10"/>
      <c r="W459" s="10" t="str">
        <f t="shared" ca="1" si="31"/>
        <v/>
      </c>
      <c r="X459" s="10"/>
      <c r="Y459" s="10"/>
      <c r="Z459" s="10"/>
      <c r="AA459" s="10"/>
      <c r="AB459" s="10"/>
      <c r="AC459" s="10"/>
      <c r="AD459" s="10"/>
      <c r="AE459" s="10"/>
      <c r="AF459" s="10"/>
    </row>
    <row r="460" spans="1:32" x14ac:dyDescent="0.3">
      <c r="A460" s="8" t="s">
        <v>941</v>
      </c>
      <c r="B460" s="8" t="s">
        <v>942</v>
      </c>
      <c r="C460" s="8" t="s">
        <v>25</v>
      </c>
      <c r="D460" s="8" t="s">
        <v>18</v>
      </c>
      <c r="E460" s="9">
        <v>44648</v>
      </c>
      <c r="F460" s="8" t="s">
        <v>19</v>
      </c>
      <c r="G460" s="8">
        <v>10311</v>
      </c>
      <c r="H460" s="8">
        <v>1376</v>
      </c>
      <c r="I460" s="8">
        <v>2.76</v>
      </c>
      <c r="J460" s="8">
        <v>104</v>
      </c>
      <c r="L460" s="10" t="str">
        <f t="shared" ca="1" si="28"/>
        <v> </v>
      </c>
      <c r="M460" s="10" t="str" cm="1">
        <f t="array" ref="M460">_xlfn.IFS(I460&gt;=3.5,"Excellent",I460&gt;=3,"Good",I460&gt;=2,"Average",I460&lt;2,"Poor")</f>
        <v>Average</v>
      </c>
      <c r="N460" s="10" t="str">
        <f>VLOOKUP(D460,Table2[],2,FALSE)</f>
        <v>Dr. Roy</v>
      </c>
      <c r="O460" s="10" t="str">
        <f t="shared" si="29"/>
        <v/>
      </c>
      <c r="P460" s="10"/>
      <c r="Q460" s="10">
        <f t="shared" si="30"/>
        <v>2022</v>
      </c>
      <c r="R460" s="10"/>
      <c r="S460" s="10"/>
      <c r="T460" s="10"/>
      <c r="U460" s="10"/>
      <c r="V460" s="10"/>
      <c r="W460" s="10">
        <f t="shared" ca="1" si="31"/>
        <v>1200</v>
      </c>
      <c r="X460" s="10"/>
      <c r="Y460" s="10"/>
      <c r="Z460" s="10"/>
      <c r="AA460" s="10"/>
      <c r="AB460" s="10"/>
      <c r="AC460" s="10"/>
      <c r="AD460" s="10"/>
      <c r="AE460" s="10"/>
      <c r="AF460" s="10"/>
    </row>
    <row r="461" spans="1:32" x14ac:dyDescent="0.3">
      <c r="A461" s="8" t="s">
        <v>943</v>
      </c>
      <c r="B461" s="8" t="s">
        <v>944</v>
      </c>
      <c r="C461" s="8" t="s">
        <v>36</v>
      </c>
      <c r="D461" s="8" t="s">
        <v>31</v>
      </c>
      <c r="E461" s="9">
        <v>45308</v>
      </c>
      <c r="F461" s="8" t="s">
        <v>14</v>
      </c>
      <c r="G461" s="8">
        <v>7796</v>
      </c>
      <c r="H461" s="8">
        <v>7561</v>
      </c>
      <c r="I461" s="8">
        <v>2.42</v>
      </c>
      <c r="J461" s="8">
        <v>102</v>
      </c>
      <c r="L461" s="10">
        <f t="shared" ca="1" si="28"/>
        <v>540</v>
      </c>
      <c r="M461" s="10" t="str" cm="1">
        <f t="array" ref="M461">_xlfn.IFS(I461&gt;=3.5,"Excellent",I461&gt;=3,"Good",I461&gt;=2,"Average",I461&lt;2,"Poor")</f>
        <v>Average</v>
      </c>
      <c r="N461" s="10" t="str">
        <f>VLOOKUP(D461,Table2[],2,FALSE)</f>
        <v>Dr. Sharma</v>
      </c>
      <c r="O461" s="10" t="str">
        <f t="shared" si="29"/>
        <v>True</v>
      </c>
      <c r="P461" s="10"/>
      <c r="Q461" s="10">
        <f t="shared" si="30"/>
        <v>2024</v>
      </c>
      <c r="R461" s="10"/>
      <c r="S461" s="10"/>
      <c r="T461" s="10"/>
      <c r="U461" s="10"/>
      <c r="V461" s="10"/>
      <c r="W461" s="10" t="str">
        <f t="shared" ca="1" si="31"/>
        <v/>
      </c>
      <c r="X461" s="10"/>
      <c r="Y461" s="10"/>
      <c r="Z461" s="10"/>
      <c r="AA461" s="10"/>
      <c r="AB461" s="10"/>
      <c r="AC461" s="10"/>
      <c r="AD461" s="10"/>
      <c r="AE461" s="10"/>
      <c r="AF461" s="10"/>
    </row>
    <row r="462" spans="1:32" x14ac:dyDescent="0.3">
      <c r="A462" s="8" t="s">
        <v>945</v>
      </c>
      <c r="B462" s="8" t="s">
        <v>946</v>
      </c>
      <c r="C462" s="8" t="s">
        <v>17</v>
      </c>
      <c r="D462" s="8" t="s">
        <v>18</v>
      </c>
      <c r="E462" s="9">
        <v>45366</v>
      </c>
      <c r="F462" s="8" t="s">
        <v>14</v>
      </c>
      <c r="G462" s="8">
        <v>3923</v>
      </c>
      <c r="H462" s="8">
        <v>9125</v>
      </c>
      <c r="I462" s="8">
        <v>3.36</v>
      </c>
      <c r="J462" s="8">
        <v>63</v>
      </c>
      <c r="L462" s="10">
        <f t="shared" ca="1" si="28"/>
        <v>482</v>
      </c>
      <c r="M462" s="10" t="str" cm="1">
        <f t="array" ref="M462">_xlfn.IFS(I462&gt;=3.5,"Excellent",I462&gt;=3,"Good",I462&gt;=2,"Average",I462&lt;2,"Poor")</f>
        <v>Good</v>
      </c>
      <c r="N462" s="10" t="str">
        <f>VLOOKUP(D462,Table2[],2,FALSE)</f>
        <v>Dr. Roy</v>
      </c>
      <c r="O462" s="10" t="str">
        <f t="shared" si="29"/>
        <v>True</v>
      </c>
      <c r="P462" s="10"/>
      <c r="Q462" s="10">
        <f t="shared" si="30"/>
        <v>2024</v>
      </c>
      <c r="R462" s="10"/>
      <c r="S462" s="10"/>
      <c r="T462" s="10"/>
      <c r="U462" s="10"/>
      <c r="V462" s="10"/>
      <c r="W462" s="10" t="str">
        <f t="shared" ca="1" si="31"/>
        <v/>
      </c>
      <c r="X462" s="10"/>
      <c r="Y462" s="10"/>
      <c r="Z462" s="10"/>
      <c r="AA462" s="10"/>
      <c r="AB462" s="10"/>
      <c r="AC462" s="10"/>
      <c r="AD462" s="10"/>
      <c r="AE462" s="10"/>
      <c r="AF462" s="10"/>
    </row>
    <row r="463" spans="1:32" x14ac:dyDescent="0.3">
      <c r="A463" s="8" t="s">
        <v>947</v>
      </c>
      <c r="B463" s="8" t="s">
        <v>948</v>
      </c>
      <c r="C463" s="8" t="s">
        <v>57</v>
      </c>
      <c r="D463" s="8" t="s">
        <v>18</v>
      </c>
      <c r="E463" s="9">
        <v>44968</v>
      </c>
      <c r="F463" s="8" t="s">
        <v>19</v>
      </c>
      <c r="G463" s="8">
        <v>11697</v>
      </c>
      <c r="H463" s="8">
        <v>6392</v>
      </c>
      <c r="I463" s="8">
        <v>2.61</v>
      </c>
      <c r="J463" s="8">
        <v>3</v>
      </c>
      <c r="L463" s="10" t="str">
        <f t="shared" ca="1" si="28"/>
        <v> </v>
      </c>
      <c r="M463" s="10" t="str" cm="1">
        <f t="array" ref="M463">_xlfn.IFS(I463&gt;=3.5,"Excellent",I463&gt;=3,"Good",I463&gt;=2,"Average",I463&lt;2,"Poor")</f>
        <v>Average</v>
      </c>
      <c r="N463" s="10" t="str">
        <f>VLOOKUP(D463,Table2[],2,FALSE)</f>
        <v>Dr. Roy</v>
      </c>
      <c r="O463" s="10" t="str">
        <f t="shared" si="29"/>
        <v>True</v>
      </c>
      <c r="P463" s="10"/>
      <c r="Q463" s="10">
        <f t="shared" si="30"/>
        <v>2023</v>
      </c>
      <c r="R463" s="10"/>
      <c r="S463" s="10"/>
      <c r="T463" s="10"/>
      <c r="U463" s="10"/>
      <c r="V463" s="10"/>
      <c r="W463" s="10">
        <f t="shared" ca="1" si="31"/>
        <v>880</v>
      </c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x14ac:dyDescent="0.3">
      <c r="A464" s="8" t="s">
        <v>949</v>
      </c>
      <c r="B464" s="8" t="s">
        <v>950</v>
      </c>
      <c r="C464" s="8" t="s">
        <v>28</v>
      </c>
      <c r="D464" s="8" t="s">
        <v>18</v>
      </c>
      <c r="E464" s="9">
        <v>45440</v>
      </c>
      <c r="F464" s="8" t="s">
        <v>14</v>
      </c>
      <c r="G464" s="8">
        <v>2666</v>
      </c>
      <c r="H464" s="8">
        <v>2729</v>
      </c>
      <c r="I464" s="8">
        <v>2.94</v>
      </c>
      <c r="J464" s="8">
        <v>10</v>
      </c>
      <c r="L464" s="10">
        <f t="shared" ca="1" si="28"/>
        <v>408</v>
      </c>
      <c r="M464" s="10" t="str" cm="1">
        <f t="array" ref="M464">_xlfn.IFS(I464&gt;=3.5,"Excellent",I464&gt;=3,"Good",I464&gt;=2,"Average",I464&lt;2,"Poor")</f>
        <v>Average</v>
      </c>
      <c r="N464" s="10" t="str">
        <f>VLOOKUP(D464,Table2[],2,FALSE)</f>
        <v>Dr. Roy</v>
      </c>
      <c r="O464" s="10" t="str">
        <f t="shared" si="29"/>
        <v>True</v>
      </c>
      <c r="P464" s="10"/>
      <c r="Q464" s="10">
        <f t="shared" si="30"/>
        <v>2024</v>
      </c>
      <c r="R464" s="10"/>
      <c r="S464" s="10"/>
      <c r="T464" s="10"/>
      <c r="U464" s="10"/>
      <c r="V464" s="10"/>
      <c r="W464" s="10" t="str">
        <f t="shared" ca="1" si="31"/>
        <v/>
      </c>
      <c r="X464" s="10"/>
      <c r="Y464" s="10"/>
      <c r="Z464" s="10"/>
      <c r="AA464" s="10"/>
      <c r="AB464" s="10"/>
      <c r="AC464" s="10"/>
      <c r="AD464" s="10"/>
      <c r="AE464" s="10"/>
      <c r="AF464" s="10"/>
    </row>
    <row r="465" spans="1:32" x14ac:dyDescent="0.3">
      <c r="A465" s="8" t="s">
        <v>951</v>
      </c>
      <c r="B465" s="8" t="s">
        <v>952</v>
      </c>
      <c r="C465" s="8" t="s">
        <v>12</v>
      </c>
      <c r="D465" s="8" t="s">
        <v>62</v>
      </c>
      <c r="E465" s="9">
        <v>44650</v>
      </c>
      <c r="F465" s="8" t="s">
        <v>14</v>
      </c>
      <c r="G465" s="8">
        <v>7947</v>
      </c>
      <c r="H465" s="8">
        <v>1</v>
      </c>
      <c r="I465" s="8">
        <v>3.25</v>
      </c>
      <c r="J465" s="8">
        <v>60</v>
      </c>
      <c r="L465" s="10">
        <f t="shared" ca="1" si="28"/>
        <v>1198</v>
      </c>
      <c r="M465" s="10" t="str" cm="1">
        <f t="array" ref="M465">_xlfn.IFS(I465&gt;=3.5,"Excellent",I465&gt;=3,"Good",I465&gt;=2,"Average",I465&lt;2,"Poor")</f>
        <v>Good</v>
      </c>
      <c r="N465" s="10" t="str">
        <f>VLOOKUP(D465,Table2[],2,FALSE)</f>
        <v>Dr. Sinha</v>
      </c>
      <c r="O465" s="10" t="str">
        <f t="shared" si="29"/>
        <v/>
      </c>
      <c r="P465" s="10"/>
      <c r="Q465" s="10">
        <f t="shared" si="30"/>
        <v>2022</v>
      </c>
      <c r="R465" s="10"/>
      <c r="S465" s="10"/>
      <c r="T465" s="10"/>
      <c r="U465" s="10"/>
      <c r="V465" s="10"/>
      <c r="W465" s="10" t="str">
        <f t="shared" ca="1" si="31"/>
        <v/>
      </c>
      <c r="X465" s="10"/>
      <c r="Y465" s="10"/>
      <c r="Z465" s="10"/>
      <c r="AA465" s="10"/>
      <c r="AB465" s="10"/>
      <c r="AC465" s="10"/>
      <c r="AD465" s="10"/>
      <c r="AE465" s="10"/>
      <c r="AF465" s="10"/>
    </row>
    <row r="466" spans="1:32" x14ac:dyDescent="0.3">
      <c r="A466" s="8" t="s">
        <v>953</v>
      </c>
      <c r="B466" s="8" t="s">
        <v>954</v>
      </c>
      <c r="C466" s="8" t="s">
        <v>22</v>
      </c>
      <c r="D466" s="8" t="s">
        <v>31</v>
      </c>
      <c r="E466" s="9">
        <v>44983</v>
      </c>
      <c r="F466" s="8" t="s">
        <v>19</v>
      </c>
      <c r="G466" s="8">
        <v>10596</v>
      </c>
      <c r="H466" s="8">
        <v>9803</v>
      </c>
      <c r="I466" s="8">
        <v>2.16</v>
      </c>
      <c r="J466" s="8">
        <v>118</v>
      </c>
      <c r="L466" s="10" t="str">
        <f t="shared" ca="1" si="28"/>
        <v> </v>
      </c>
      <c r="M466" s="10" t="str" cm="1">
        <f t="array" ref="M466">_xlfn.IFS(I466&gt;=3.5,"Excellent",I466&gt;=3,"Good",I466&gt;=2,"Average",I466&lt;2,"Poor")</f>
        <v>Average</v>
      </c>
      <c r="N466" s="10" t="str">
        <f>VLOOKUP(D466,Table2[],2,FALSE)</f>
        <v>Dr. Sharma</v>
      </c>
      <c r="O466" s="10" t="str">
        <f t="shared" si="29"/>
        <v>True</v>
      </c>
      <c r="P466" s="10"/>
      <c r="Q466" s="10">
        <f t="shared" si="30"/>
        <v>2023</v>
      </c>
      <c r="R466" s="10"/>
      <c r="S466" s="10"/>
      <c r="T466" s="10"/>
      <c r="U466" s="10"/>
      <c r="V466" s="10"/>
      <c r="W466" s="10">
        <f t="shared" ca="1" si="31"/>
        <v>865</v>
      </c>
      <c r="X466" s="10"/>
      <c r="Y466" s="10"/>
      <c r="Z466" s="10"/>
      <c r="AA466" s="10"/>
      <c r="AB466" s="10"/>
      <c r="AC466" s="10"/>
      <c r="AD466" s="10"/>
      <c r="AE466" s="10"/>
      <c r="AF466" s="10"/>
    </row>
    <row r="467" spans="1:32" x14ac:dyDescent="0.3">
      <c r="A467" s="8" t="s">
        <v>955</v>
      </c>
      <c r="B467" s="8" t="s">
        <v>956</v>
      </c>
      <c r="C467" s="8" t="s">
        <v>54</v>
      </c>
      <c r="D467" s="8" t="s">
        <v>31</v>
      </c>
      <c r="E467" s="9">
        <v>44807</v>
      </c>
      <c r="F467" s="8" t="s">
        <v>14</v>
      </c>
      <c r="G467" s="8">
        <v>8634</v>
      </c>
      <c r="H467" s="8">
        <v>3087</v>
      </c>
      <c r="I467" s="8">
        <v>3.44</v>
      </c>
      <c r="J467" s="8">
        <v>41</v>
      </c>
      <c r="L467" s="10">
        <f t="shared" ca="1" si="28"/>
        <v>1041</v>
      </c>
      <c r="M467" s="10" t="str" cm="1">
        <f t="array" ref="M467">_xlfn.IFS(I467&gt;=3.5,"Excellent",I467&gt;=3,"Good",I467&gt;=2,"Average",I467&lt;2,"Poor")</f>
        <v>Good</v>
      </c>
      <c r="N467" s="10" t="str">
        <f>VLOOKUP(D467,Table2[],2,FALSE)</f>
        <v>Dr. Sharma</v>
      </c>
      <c r="O467" s="10" t="str">
        <f t="shared" si="29"/>
        <v/>
      </c>
      <c r="P467" s="10"/>
      <c r="Q467" s="10">
        <f t="shared" si="30"/>
        <v>2022</v>
      </c>
      <c r="R467" s="10"/>
      <c r="S467" s="10"/>
      <c r="T467" s="10"/>
      <c r="U467" s="10"/>
      <c r="V467" s="10"/>
      <c r="W467" s="10" t="str">
        <f t="shared" ca="1" si="31"/>
        <v/>
      </c>
      <c r="X467" s="10"/>
      <c r="Y467" s="10"/>
      <c r="Z467" s="10"/>
      <c r="AA467" s="10"/>
      <c r="AB467" s="10"/>
      <c r="AC467" s="10"/>
      <c r="AD467" s="10"/>
      <c r="AE467" s="10"/>
      <c r="AF467" s="10"/>
    </row>
    <row r="468" spans="1:32" x14ac:dyDescent="0.3">
      <c r="A468" s="8" t="s">
        <v>957</v>
      </c>
      <c r="B468" s="8" t="s">
        <v>958</v>
      </c>
      <c r="C468" s="8" t="s">
        <v>28</v>
      </c>
      <c r="D468" s="8" t="s">
        <v>31</v>
      </c>
      <c r="E468" s="9">
        <v>45060</v>
      </c>
      <c r="F468" s="8" t="s">
        <v>19</v>
      </c>
      <c r="G468" s="8">
        <v>10367</v>
      </c>
      <c r="H468" s="8">
        <v>4879</v>
      </c>
      <c r="I468" s="8">
        <v>3.24</v>
      </c>
      <c r="J468" s="8">
        <v>110</v>
      </c>
      <c r="L468" s="10" t="str">
        <f t="shared" ca="1" si="28"/>
        <v> </v>
      </c>
      <c r="M468" s="10" t="str" cm="1">
        <f t="array" ref="M468">_xlfn.IFS(I468&gt;=3.5,"Excellent",I468&gt;=3,"Good",I468&gt;=2,"Average",I468&lt;2,"Poor")</f>
        <v>Good</v>
      </c>
      <c r="N468" s="10" t="str">
        <f>VLOOKUP(D468,Table2[],2,FALSE)</f>
        <v>Dr. Sharma</v>
      </c>
      <c r="O468" s="10" t="str">
        <f t="shared" si="29"/>
        <v/>
      </c>
      <c r="P468" s="10"/>
      <c r="Q468" s="10">
        <f t="shared" si="30"/>
        <v>2023</v>
      </c>
      <c r="R468" s="10"/>
      <c r="S468" s="10"/>
      <c r="T468" s="10"/>
      <c r="U468" s="10"/>
      <c r="V468" s="10"/>
      <c r="W468" s="10">
        <f t="shared" ca="1" si="31"/>
        <v>788</v>
      </c>
      <c r="X468" s="10"/>
      <c r="Y468" s="10"/>
      <c r="Z468" s="10"/>
      <c r="AA468" s="10"/>
      <c r="AB468" s="10"/>
      <c r="AC468" s="10"/>
      <c r="AD468" s="10"/>
      <c r="AE468" s="10"/>
      <c r="AF468" s="10"/>
    </row>
    <row r="469" spans="1:32" x14ac:dyDescent="0.3">
      <c r="A469" s="8" t="s">
        <v>959</v>
      </c>
      <c r="B469" s="8" t="s">
        <v>960</v>
      </c>
      <c r="C469" s="8" t="s">
        <v>17</v>
      </c>
      <c r="D469" s="8" t="s">
        <v>13</v>
      </c>
      <c r="E469" s="9">
        <v>44765</v>
      </c>
      <c r="F469" s="8" t="s">
        <v>19</v>
      </c>
      <c r="G469" s="8">
        <v>10339</v>
      </c>
      <c r="H469" s="8">
        <v>2913</v>
      </c>
      <c r="I469" s="8">
        <v>2.92</v>
      </c>
      <c r="J469" s="8">
        <v>49</v>
      </c>
      <c r="L469" s="10" t="str">
        <f t="shared" ca="1" si="28"/>
        <v> </v>
      </c>
      <c r="M469" s="10" t="str" cm="1">
        <f t="array" ref="M469">_xlfn.IFS(I469&gt;=3.5,"Excellent",I469&gt;=3,"Good",I469&gt;=2,"Average",I469&lt;2,"Poor")</f>
        <v>Average</v>
      </c>
      <c r="N469" s="10" t="str">
        <f>VLOOKUP(D469,Table2[],2,FALSE)</f>
        <v xml:space="preserve"> Dr. Mehta</v>
      </c>
      <c r="O469" s="10" t="str">
        <f t="shared" si="29"/>
        <v/>
      </c>
      <c r="P469" s="10"/>
      <c r="Q469" s="10">
        <f t="shared" si="30"/>
        <v>2022</v>
      </c>
      <c r="R469" s="10"/>
      <c r="S469" s="10"/>
      <c r="T469" s="10"/>
      <c r="U469" s="10"/>
      <c r="V469" s="10"/>
      <c r="W469" s="10">
        <f t="shared" ca="1" si="31"/>
        <v>1083</v>
      </c>
      <c r="X469" s="10"/>
      <c r="Y469" s="10"/>
      <c r="Z469" s="10"/>
      <c r="AA469" s="10"/>
      <c r="AB469" s="10"/>
      <c r="AC469" s="10"/>
      <c r="AD469" s="10"/>
      <c r="AE469" s="10"/>
      <c r="AF469" s="10"/>
    </row>
    <row r="470" spans="1:32" x14ac:dyDescent="0.3">
      <c r="A470" s="8" t="s">
        <v>961</v>
      </c>
      <c r="B470" s="8" t="s">
        <v>962</v>
      </c>
      <c r="C470" s="8" t="s">
        <v>57</v>
      </c>
      <c r="D470" s="8" t="s">
        <v>13</v>
      </c>
      <c r="E470" s="9">
        <v>45339</v>
      </c>
      <c r="F470" s="8" t="s">
        <v>19</v>
      </c>
      <c r="G470" s="8">
        <v>5503</v>
      </c>
      <c r="H470" s="8">
        <v>9605</v>
      </c>
      <c r="I470" s="8">
        <v>3.96</v>
      </c>
      <c r="J470" s="8">
        <v>35</v>
      </c>
      <c r="L470" s="10" t="str">
        <f t="shared" ca="1" si="28"/>
        <v> </v>
      </c>
      <c r="M470" s="10" t="str" cm="1">
        <f t="array" ref="M470">_xlfn.IFS(I470&gt;=3.5,"Excellent",I470&gt;=3,"Good",I470&gt;=2,"Average",I470&lt;2,"Poor")</f>
        <v>Excellent</v>
      </c>
      <c r="N470" s="10" t="str">
        <f>VLOOKUP(D470,Table2[],2,FALSE)</f>
        <v xml:space="preserve"> Dr. Mehta</v>
      </c>
      <c r="O470" s="10" t="str">
        <f t="shared" si="29"/>
        <v>True</v>
      </c>
      <c r="P470" s="10"/>
      <c r="Q470" s="10">
        <f t="shared" si="30"/>
        <v>2024</v>
      </c>
      <c r="R470" s="10"/>
      <c r="S470" s="10"/>
      <c r="T470" s="10"/>
      <c r="U470" s="10"/>
      <c r="V470" s="10"/>
      <c r="W470" s="10">
        <f t="shared" ca="1" si="31"/>
        <v>509</v>
      </c>
      <c r="X470" s="10"/>
      <c r="Y470" s="10"/>
      <c r="Z470" s="10"/>
      <c r="AA470" s="10"/>
      <c r="AB470" s="10"/>
      <c r="AC470" s="10"/>
      <c r="AD470" s="10"/>
      <c r="AE470" s="10"/>
      <c r="AF470" s="10"/>
    </row>
    <row r="471" spans="1:32" x14ac:dyDescent="0.3">
      <c r="A471" s="8" t="s">
        <v>963</v>
      </c>
      <c r="B471" s="8" t="s">
        <v>964</v>
      </c>
      <c r="C471" s="8" t="s">
        <v>25</v>
      </c>
      <c r="D471" s="8" t="s">
        <v>18</v>
      </c>
      <c r="E471" s="9">
        <v>44997</v>
      </c>
      <c r="F471" s="8" t="s">
        <v>19</v>
      </c>
      <c r="G471" s="8">
        <v>7289</v>
      </c>
      <c r="H471" s="8">
        <v>3200</v>
      </c>
      <c r="I471" s="8">
        <v>3.83</v>
      </c>
      <c r="J471" s="8">
        <v>73</v>
      </c>
      <c r="L471" s="10" t="str">
        <f t="shared" ca="1" si="28"/>
        <v> </v>
      </c>
      <c r="M471" s="10" t="str" cm="1">
        <f t="array" ref="M471">_xlfn.IFS(I471&gt;=3.5,"Excellent",I471&gt;=3,"Good",I471&gt;=2,"Average",I471&lt;2,"Poor")</f>
        <v>Excellent</v>
      </c>
      <c r="N471" s="10" t="str">
        <f>VLOOKUP(D471,Table2[],2,FALSE)</f>
        <v>Dr. Roy</v>
      </c>
      <c r="O471" s="10" t="str">
        <f t="shared" si="29"/>
        <v/>
      </c>
      <c r="P471" s="10"/>
      <c r="Q471" s="10">
        <f t="shared" si="30"/>
        <v>2023</v>
      </c>
      <c r="R471" s="10"/>
      <c r="S471" s="10"/>
      <c r="T471" s="10"/>
      <c r="U471" s="10"/>
      <c r="V471" s="10"/>
      <c r="W471" s="10">
        <f t="shared" ca="1" si="31"/>
        <v>851</v>
      </c>
      <c r="X471" s="10"/>
      <c r="Y471" s="10"/>
      <c r="Z471" s="10"/>
      <c r="AA471" s="10"/>
      <c r="AB471" s="10"/>
      <c r="AC471" s="10"/>
      <c r="AD471" s="10"/>
      <c r="AE471" s="10"/>
      <c r="AF471" s="10"/>
    </row>
    <row r="472" spans="1:32" x14ac:dyDescent="0.3">
      <c r="A472" s="8" t="s">
        <v>965</v>
      </c>
      <c r="B472" s="8" t="s">
        <v>966</v>
      </c>
      <c r="C472" s="8" t="s">
        <v>25</v>
      </c>
      <c r="D472" s="8" t="s">
        <v>13</v>
      </c>
      <c r="E472" s="9">
        <v>44684</v>
      </c>
      <c r="F472" s="8" t="s">
        <v>14</v>
      </c>
      <c r="G472" s="8">
        <v>11474</v>
      </c>
      <c r="H472" s="8">
        <v>6902</v>
      </c>
      <c r="I472" s="8">
        <v>3.46</v>
      </c>
      <c r="J472" s="8">
        <v>91</v>
      </c>
      <c r="L472" s="10">
        <f t="shared" ca="1" si="28"/>
        <v>1164</v>
      </c>
      <c r="M472" s="10" t="str" cm="1">
        <f t="array" ref="M472">_xlfn.IFS(I472&gt;=3.5,"Excellent",I472&gt;=3,"Good",I472&gt;=2,"Average",I472&lt;2,"Poor")</f>
        <v>Good</v>
      </c>
      <c r="N472" s="10" t="str">
        <f>VLOOKUP(D472,Table2[],2,FALSE)</f>
        <v xml:space="preserve"> Dr. Mehta</v>
      </c>
      <c r="O472" s="10" t="str">
        <f t="shared" si="29"/>
        <v>True</v>
      </c>
      <c r="P472" s="10"/>
      <c r="Q472" s="10">
        <f t="shared" si="30"/>
        <v>2022</v>
      </c>
      <c r="R472" s="10"/>
      <c r="S472" s="10"/>
      <c r="T472" s="10"/>
      <c r="U472" s="10"/>
      <c r="V472" s="10"/>
      <c r="W472" s="10" t="str">
        <f t="shared" ca="1" si="31"/>
        <v/>
      </c>
      <c r="X472" s="10"/>
      <c r="Y472" s="10"/>
      <c r="Z472" s="10"/>
      <c r="AA472" s="10"/>
      <c r="AB472" s="10"/>
      <c r="AC472" s="10"/>
      <c r="AD472" s="10"/>
      <c r="AE472" s="10"/>
      <c r="AF472" s="10"/>
    </row>
    <row r="473" spans="1:32" x14ac:dyDescent="0.3">
      <c r="A473" s="8" t="s">
        <v>967</v>
      </c>
      <c r="B473" s="8" t="s">
        <v>968</v>
      </c>
      <c r="C473" s="8" t="s">
        <v>28</v>
      </c>
      <c r="D473" s="8" t="s">
        <v>13</v>
      </c>
      <c r="E473" s="9">
        <v>45416</v>
      </c>
      <c r="F473" s="8" t="s">
        <v>39</v>
      </c>
      <c r="G473" s="8">
        <v>10970</v>
      </c>
      <c r="H473" s="8">
        <v>8625</v>
      </c>
      <c r="I473" s="8">
        <v>3.51</v>
      </c>
      <c r="J473" s="8">
        <v>9</v>
      </c>
      <c r="L473" s="10" t="str">
        <f t="shared" ca="1" si="28"/>
        <v> </v>
      </c>
      <c r="M473" s="10" t="str" cm="1">
        <f t="array" ref="M473">_xlfn.IFS(I473&gt;=3.5,"Excellent",I473&gt;=3,"Good",I473&gt;=2,"Average",I473&lt;2,"Poor")</f>
        <v>Excellent</v>
      </c>
      <c r="N473" s="10" t="str">
        <f>VLOOKUP(D473,Table2[],2,FALSE)</f>
        <v xml:space="preserve"> Dr. Mehta</v>
      </c>
      <c r="O473" s="10" t="str">
        <f t="shared" si="29"/>
        <v>True</v>
      </c>
      <c r="P473" s="10"/>
      <c r="Q473" s="10">
        <f t="shared" si="30"/>
        <v>2024</v>
      </c>
      <c r="R473" s="10"/>
      <c r="S473" s="10"/>
      <c r="T473" s="10"/>
      <c r="U473" s="10"/>
      <c r="V473" s="10"/>
      <c r="W473" s="10" t="str">
        <f t="shared" ca="1" si="31"/>
        <v/>
      </c>
      <c r="X473" s="10"/>
      <c r="Y473" s="10"/>
      <c r="Z473" s="10"/>
      <c r="AA473" s="10"/>
      <c r="AB473" s="10"/>
      <c r="AC473" s="10"/>
      <c r="AD473" s="10"/>
      <c r="AE473" s="10"/>
      <c r="AF473" s="10"/>
    </row>
    <row r="474" spans="1:32" x14ac:dyDescent="0.3">
      <c r="A474" s="8" t="s">
        <v>969</v>
      </c>
      <c r="B474" s="8" t="s">
        <v>970</v>
      </c>
      <c r="C474" s="8" t="s">
        <v>25</v>
      </c>
      <c r="D474" s="8" t="s">
        <v>13</v>
      </c>
      <c r="E474" s="9">
        <v>45260</v>
      </c>
      <c r="F474" s="8" t="s">
        <v>19</v>
      </c>
      <c r="G474" s="8">
        <v>10927</v>
      </c>
      <c r="H474" s="8">
        <v>1469</v>
      </c>
      <c r="I474" s="8">
        <v>3.19</v>
      </c>
      <c r="J474" s="8">
        <v>31</v>
      </c>
      <c r="L474" s="10" t="str">
        <f t="shared" ca="1" si="28"/>
        <v> </v>
      </c>
      <c r="M474" s="10" t="str" cm="1">
        <f t="array" ref="M474">_xlfn.IFS(I474&gt;=3.5,"Excellent",I474&gt;=3,"Good",I474&gt;=2,"Average",I474&lt;2,"Poor")</f>
        <v>Good</v>
      </c>
      <c r="N474" s="10" t="str">
        <f>VLOOKUP(D474,Table2[],2,FALSE)</f>
        <v xml:space="preserve"> Dr. Mehta</v>
      </c>
      <c r="O474" s="10" t="str">
        <f t="shared" si="29"/>
        <v/>
      </c>
      <c r="P474" s="10"/>
      <c r="Q474" s="10">
        <f t="shared" si="30"/>
        <v>2023</v>
      </c>
      <c r="R474" s="10"/>
      <c r="S474" s="10"/>
      <c r="T474" s="10"/>
      <c r="U474" s="10"/>
      <c r="V474" s="10"/>
      <c r="W474" s="10">
        <f t="shared" ca="1" si="31"/>
        <v>588</v>
      </c>
      <c r="X474" s="10"/>
      <c r="Y474" s="10"/>
      <c r="Z474" s="10"/>
      <c r="AA474" s="10"/>
      <c r="AB474" s="10"/>
      <c r="AC474" s="10"/>
      <c r="AD474" s="10"/>
      <c r="AE474" s="10"/>
      <c r="AF474" s="10"/>
    </row>
    <row r="475" spans="1:32" x14ac:dyDescent="0.3">
      <c r="A475" s="8" t="s">
        <v>971</v>
      </c>
      <c r="B475" s="8" t="s">
        <v>972</v>
      </c>
      <c r="C475" s="8" t="s">
        <v>36</v>
      </c>
      <c r="D475" s="8" t="s">
        <v>62</v>
      </c>
      <c r="E475" s="9">
        <v>44765</v>
      </c>
      <c r="F475" s="8" t="s">
        <v>14</v>
      </c>
      <c r="G475" s="8">
        <v>8469</v>
      </c>
      <c r="H475" s="8">
        <v>371</v>
      </c>
      <c r="I475" s="8">
        <v>3.71</v>
      </c>
      <c r="J475" s="8">
        <v>9</v>
      </c>
      <c r="L475" s="10">
        <f t="shared" ca="1" si="28"/>
        <v>1083</v>
      </c>
      <c r="M475" s="10" t="str" cm="1">
        <f t="array" ref="M475">_xlfn.IFS(I475&gt;=3.5,"Excellent",I475&gt;=3,"Good",I475&gt;=2,"Average",I475&lt;2,"Poor")</f>
        <v>Excellent</v>
      </c>
      <c r="N475" s="10" t="str">
        <f>VLOOKUP(D475,Table2[],2,FALSE)</f>
        <v>Dr. Sinha</v>
      </c>
      <c r="O475" s="10" t="str">
        <f t="shared" si="29"/>
        <v/>
      </c>
      <c r="P475" s="10"/>
      <c r="Q475" s="10">
        <f t="shared" si="30"/>
        <v>2022</v>
      </c>
      <c r="R475" s="10"/>
      <c r="S475" s="10"/>
      <c r="T475" s="10"/>
      <c r="U475" s="10"/>
      <c r="V475" s="10"/>
      <c r="W475" s="10" t="str">
        <f t="shared" ca="1" si="31"/>
        <v/>
      </c>
      <c r="X475" s="10"/>
      <c r="Y475" s="10"/>
      <c r="Z475" s="10"/>
      <c r="AA475" s="10"/>
      <c r="AB475" s="10"/>
      <c r="AC475" s="10"/>
      <c r="AD475" s="10"/>
      <c r="AE475" s="10"/>
      <c r="AF475" s="10"/>
    </row>
    <row r="476" spans="1:32" x14ac:dyDescent="0.3">
      <c r="A476" s="8" t="s">
        <v>973</v>
      </c>
      <c r="B476" s="8" t="s">
        <v>974</v>
      </c>
      <c r="C476" s="8" t="s">
        <v>57</v>
      </c>
      <c r="D476" s="8" t="s">
        <v>31</v>
      </c>
      <c r="E476" s="9">
        <v>44745</v>
      </c>
      <c r="F476" s="8" t="s">
        <v>14</v>
      </c>
      <c r="G476" s="8">
        <v>13334</v>
      </c>
      <c r="H476" s="8">
        <v>2799</v>
      </c>
      <c r="I476" s="8">
        <v>3.97</v>
      </c>
      <c r="J476" s="8">
        <v>57</v>
      </c>
      <c r="L476" s="10">
        <f t="shared" ca="1" si="28"/>
        <v>1103</v>
      </c>
      <c r="M476" s="10" t="str" cm="1">
        <f t="array" ref="M476">_xlfn.IFS(I476&gt;=3.5,"Excellent",I476&gt;=3,"Good",I476&gt;=2,"Average",I476&lt;2,"Poor")</f>
        <v>Excellent</v>
      </c>
      <c r="N476" s="10" t="str">
        <f>VLOOKUP(D476,Table2[],2,FALSE)</f>
        <v>Dr. Sharma</v>
      </c>
      <c r="O476" s="10" t="str">
        <f t="shared" si="29"/>
        <v/>
      </c>
      <c r="P476" s="10"/>
      <c r="Q476" s="10">
        <f t="shared" si="30"/>
        <v>2022</v>
      </c>
      <c r="R476" s="10"/>
      <c r="S476" s="10"/>
      <c r="T476" s="10"/>
      <c r="U476" s="10"/>
      <c r="V476" s="10"/>
      <c r="W476" s="10" t="str">
        <f t="shared" ca="1" si="31"/>
        <v/>
      </c>
      <c r="X476" s="10"/>
      <c r="Y476" s="10"/>
      <c r="Z476" s="10"/>
      <c r="AA476" s="10"/>
      <c r="AB476" s="10"/>
      <c r="AC476" s="10"/>
      <c r="AD476" s="10"/>
      <c r="AE476" s="10"/>
      <c r="AF476" s="10"/>
    </row>
    <row r="477" spans="1:32" x14ac:dyDescent="0.3">
      <c r="A477" s="8" t="s">
        <v>975</v>
      </c>
      <c r="B477" s="8" t="s">
        <v>976</v>
      </c>
      <c r="C477" s="8" t="s">
        <v>25</v>
      </c>
      <c r="D477" s="8" t="s">
        <v>62</v>
      </c>
      <c r="E477" s="9">
        <v>44881</v>
      </c>
      <c r="F477" s="8" t="s">
        <v>14</v>
      </c>
      <c r="G477" s="8">
        <v>11400</v>
      </c>
      <c r="H477" s="8">
        <v>8573</v>
      </c>
      <c r="I477" s="8">
        <v>2.76</v>
      </c>
      <c r="J477" s="8">
        <v>0</v>
      </c>
      <c r="L477" s="10">
        <f t="shared" ca="1" si="28"/>
        <v>967</v>
      </c>
      <c r="M477" s="10" t="str" cm="1">
        <f t="array" ref="M477">_xlfn.IFS(I477&gt;=3.5,"Excellent",I477&gt;=3,"Good",I477&gt;=2,"Average",I477&lt;2,"Poor")</f>
        <v>Average</v>
      </c>
      <c r="N477" s="10" t="str">
        <f>VLOOKUP(D477,Table2[],2,FALSE)</f>
        <v>Dr. Sinha</v>
      </c>
      <c r="O477" s="10" t="str">
        <f t="shared" si="29"/>
        <v>True</v>
      </c>
      <c r="P477" s="10"/>
      <c r="Q477" s="10">
        <f t="shared" si="30"/>
        <v>2022</v>
      </c>
      <c r="R477" s="10"/>
      <c r="S477" s="10"/>
      <c r="T477" s="10"/>
      <c r="U477" s="10"/>
      <c r="V477" s="10"/>
      <c r="W477" s="10" t="str">
        <f t="shared" ca="1" si="31"/>
        <v/>
      </c>
      <c r="X477" s="10"/>
      <c r="Y477" s="10"/>
      <c r="Z477" s="10"/>
      <c r="AA477" s="10"/>
      <c r="AB477" s="10"/>
      <c r="AC477" s="10"/>
      <c r="AD477" s="10"/>
      <c r="AE477" s="10"/>
      <c r="AF477" s="10"/>
    </row>
    <row r="478" spans="1:32" x14ac:dyDescent="0.3">
      <c r="A478" s="8" t="s">
        <v>977</v>
      </c>
      <c r="B478" s="8" t="s">
        <v>978</v>
      </c>
      <c r="C478" s="8" t="s">
        <v>12</v>
      </c>
      <c r="D478" s="8" t="s">
        <v>18</v>
      </c>
      <c r="E478" s="9">
        <v>44876</v>
      </c>
      <c r="F478" s="8" t="s">
        <v>14</v>
      </c>
      <c r="G478" s="8">
        <v>11931</v>
      </c>
      <c r="H478" s="8">
        <v>6007</v>
      </c>
      <c r="I478" s="8">
        <v>3.96</v>
      </c>
      <c r="J478" s="8">
        <v>8</v>
      </c>
      <c r="L478" s="10">
        <f t="shared" ca="1" si="28"/>
        <v>972</v>
      </c>
      <c r="M478" s="10" t="str" cm="1">
        <f t="array" ref="M478">_xlfn.IFS(I478&gt;=3.5,"Excellent",I478&gt;=3,"Good",I478&gt;=2,"Average",I478&lt;2,"Poor")</f>
        <v>Excellent</v>
      </c>
      <c r="N478" s="10" t="str">
        <f>VLOOKUP(D478,Table2[],2,FALSE)</f>
        <v>Dr. Roy</v>
      </c>
      <c r="O478" s="10" t="str">
        <f t="shared" si="29"/>
        <v>True</v>
      </c>
      <c r="P478" s="10"/>
      <c r="Q478" s="10">
        <f t="shared" si="30"/>
        <v>2022</v>
      </c>
      <c r="R478" s="10"/>
      <c r="S478" s="10"/>
      <c r="T478" s="10"/>
      <c r="U478" s="10"/>
      <c r="V478" s="10"/>
      <c r="W478" s="10" t="str">
        <f t="shared" ca="1" si="31"/>
        <v/>
      </c>
      <c r="X478" s="10"/>
      <c r="Y478" s="10"/>
      <c r="Z478" s="10"/>
      <c r="AA478" s="10"/>
      <c r="AB478" s="10"/>
      <c r="AC478" s="10"/>
      <c r="AD478" s="10"/>
      <c r="AE478" s="10"/>
      <c r="AF478" s="10"/>
    </row>
    <row r="479" spans="1:32" x14ac:dyDescent="0.3">
      <c r="A479" s="8" t="s">
        <v>979</v>
      </c>
      <c r="B479" s="8" t="s">
        <v>980</v>
      </c>
      <c r="C479" s="8" t="s">
        <v>22</v>
      </c>
      <c r="D479" s="8" t="s">
        <v>62</v>
      </c>
      <c r="E479" s="9">
        <v>44863</v>
      </c>
      <c r="F479" s="8" t="s">
        <v>14</v>
      </c>
      <c r="G479" s="8">
        <v>12019</v>
      </c>
      <c r="H479" s="8">
        <v>8711</v>
      </c>
      <c r="I479" s="8">
        <v>3.97</v>
      </c>
      <c r="J479" s="8">
        <v>12</v>
      </c>
      <c r="L479" s="10">
        <f t="shared" ca="1" si="28"/>
        <v>985</v>
      </c>
      <c r="M479" s="10" t="str" cm="1">
        <f t="array" ref="M479">_xlfn.IFS(I479&gt;=3.5,"Excellent",I479&gt;=3,"Good",I479&gt;=2,"Average",I479&lt;2,"Poor")</f>
        <v>Excellent</v>
      </c>
      <c r="N479" s="10" t="str">
        <f>VLOOKUP(D479,Table2[],2,FALSE)</f>
        <v>Dr. Sinha</v>
      </c>
      <c r="O479" s="10" t="str">
        <f t="shared" si="29"/>
        <v>True</v>
      </c>
      <c r="P479" s="10"/>
      <c r="Q479" s="10">
        <f t="shared" si="30"/>
        <v>2022</v>
      </c>
      <c r="R479" s="10"/>
      <c r="S479" s="10"/>
      <c r="T479" s="10"/>
      <c r="U479" s="10"/>
      <c r="V479" s="10"/>
      <c r="W479" s="10" t="str">
        <f t="shared" ca="1" si="31"/>
        <v/>
      </c>
      <c r="X479" s="10"/>
      <c r="Y479" s="10"/>
      <c r="Z479" s="10"/>
      <c r="AA479" s="10"/>
      <c r="AB479" s="10"/>
      <c r="AC479" s="10"/>
      <c r="AD479" s="10"/>
      <c r="AE479" s="10"/>
      <c r="AF479" s="10"/>
    </row>
    <row r="480" spans="1:32" x14ac:dyDescent="0.3">
      <c r="A480" s="8" t="s">
        <v>981</v>
      </c>
      <c r="B480" s="8" t="s">
        <v>982</v>
      </c>
      <c r="C480" s="8" t="s">
        <v>57</v>
      </c>
      <c r="D480" s="8" t="s">
        <v>31</v>
      </c>
      <c r="E480" s="9">
        <v>44756</v>
      </c>
      <c r="F480" s="8" t="s">
        <v>14</v>
      </c>
      <c r="G480" s="8">
        <v>6419</v>
      </c>
      <c r="H480" s="8">
        <v>1464</v>
      </c>
      <c r="I480" s="8">
        <v>2.97</v>
      </c>
      <c r="J480" s="8">
        <v>93</v>
      </c>
      <c r="L480" s="10">
        <f t="shared" ca="1" si="28"/>
        <v>1092</v>
      </c>
      <c r="M480" s="10" t="str" cm="1">
        <f t="array" ref="M480">_xlfn.IFS(I480&gt;=3.5,"Excellent",I480&gt;=3,"Good",I480&gt;=2,"Average",I480&lt;2,"Poor")</f>
        <v>Average</v>
      </c>
      <c r="N480" s="10" t="str">
        <f>VLOOKUP(D480,Table2[],2,FALSE)</f>
        <v>Dr. Sharma</v>
      </c>
      <c r="O480" s="10" t="str">
        <f t="shared" si="29"/>
        <v/>
      </c>
      <c r="P480" s="10"/>
      <c r="Q480" s="10">
        <f t="shared" si="30"/>
        <v>2022</v>
      </c>
      <c r="R480" s="10"/>
      <c r="S480" s="10"/>
      <c r="T480" s="10"/>
      <c r="U480" s="10"/>
      <c r="V480" s="10"/>
      <c r="W480" s="10" t="str">
        <f t="shared" ca="1" si="31"/>
        <v/>
      </c>
      <c r="X480" s="10"/>
      <c r="Y480" s="10"/>
      <c r="Z480" s="10"/>
      <c r="AA480" s="10"/>
      <c r="AB480" s="10"/>
      <c r="AC480" s="10"/>
      <c r="AD480" s="10"/>
      <c r="AE480" s="10"/>
      <c r="AF480" s="10"/>
    </row>
    <row r="481" spans="1:32" x14ac:dyDescent="0.3">
      <c r="A481" s="8" t="s">
        <v>983</v>
      </c>
      <c r="B481" s="8" t="s">
        <v>984</v>
      </c>
      <c r="C481" s="8" t="s">
        <v>25</v>
      </c>
      <c r="D481" s="8" t="s">
        <v>31</v>
      </c>
      <c r="E481" s="9">
        <v>45070</v>
      </c>
      <c r="F481" s="8" t="s">
        <v>19</v>
      </c>
      <c r="G481" s="8">
        <v>3561</v>
      </c>
      <c r="H481" s="8">
        <v>6640</v>
      </c>
      <c r="I481" s="8">
        <v>2.02</v>
      </c>
      <c r="J481" s="8">
        <v>63</v>
      </c>
      <c r="L481" s="10" t="str">
        <f t="shared" ca="1" si="28"/>
        <v> </v>
      </c>
      <c r="M481" s="10" t="str" cm="1">
        <f t="array" ref="M481">_xlfn.IFS(I481&gt;=3.5,"Excellent",I481&gt;=3,"Good",I481&gt;=2,"Average",I481&lt;2,"Poor")</f>
        <v>Average</v>
      </c>
      <c r="N481" s="10" t="str">
        <f>VLOOKUP(D481,Table2[],2,FALSE)</f>
        <v>Dr. Sharma</v>
      </c>
      <c r="O481" s="10" t="str">
        <f t="shared" si="29"/>
        <v>True</v>
      </c>
      <c r="P481" s="10"/>
      <c r="Q481" s="10">
        <f t="shared" si="30"/>
        <v>2023</v>
      </c>
      <c r="R481" s="10"/>
      <c r="S481" s="10"/>
      <c r="T481" s="10"/>
      <c r="U481" s="10"/>
      <c r="V481" s="10"/>
      <c r="W481" s="10">
        <f t="shared" ca="1" si="31"/>
        <v>778</v>
      </c>
      <c r="X481" s="10"/>
      <c r="Y481" s="10"/>
      <c r="Z481" s="10"/>
      <c r="AA481" s="10"/>
      <c r="AB481" s="10"/>
      <c r="AC481" s="10"/>
      <c r="AD481" s="10"/>
      <c r="AE481" s="10"/>
      <c r="AF481" s="10"/>
    </row>
    <row r="482" spans="1:32" x14ac:dyDescent="0.3">
      <c r="A482" s="8" t="s">
        <v>985</v>
      </c>
      <c r="B482" s="8" t="s">
        <v>986</v>
      </c>
      <c r="C482" s="8" t="s">
        <v>17</v>
      </c>
      <c r="D482" s="8" t="s">
        <v>31</v>
      </c>
      <c r="E482" s="9">
        <v>44799</v>
      </c>
      <c r="F482" s="8" t="s">
        <v>19</v>
      </c>
      <c r="G482" s="8">
        <v>3683</v>
      </c>
      <c r="H482" s="8">
        <v>1441</v>
      </c>
      <c r="I482" s="8">
        <v>2.31</v>
      </c>
      <c r="J482" s="8">
        <v>102</v>
      </c>
      <c r="L482" s="10" t="str">
        <f t="shared" ca="1" si="28"/>
        <v> </v>
      </c>
      <c r="M482" s="10" t="str" cm="1">
        <f t="array" ref="M482">_xlfn.IFS(I482&gt;=3.5,"Excellent",I482&gt;=3,"Good",I482&gt;=2,"Average",I482&lt;2,"Poor")</f>
        <v>Average</v>
      </c>
      <c r="N482" s="10" t="str">
        <f>VLOOKUP(D482,Table2[],2,FALSE)</f>
        <v>Dr. Sharma</v>
      </c>
      <c r="O482" s="10" t="str">
        <f t="shared" si="29"/>
        <v/>
      </c>
      <c r="P482" s="10"/>
      <c r="Q482" s="10">
        <f t="shared" si="30"/>
        <v>2022</v>
      </c>
      <c r="R482" s="10"/>
      <c r="S482" s="10"/>
      <c r="T482" s="10"/>
      <c r="U482" s="10"/>
      <c r="V482" s="10"/>
      <c r="W482" s="10">
        <f t="shared" ca="1" si="31"/>
        <v>1049</v>
      </c>
      <c r="X482" s="10"/>
      <c r="Y482" s="10"/>
      <c r="Z482" s="10"/>
      <c r="AA482" s="10"/>
      <c r="AB482" s="10"/>
      <c r="AC482" s="10"/>
      <c r="AD482" s="10"/>
      <c r="AE482" s="10"/>
      <c r="AF482" s="10"/>
    </row>
    <row r="483" spans="1:32" x14ac:dyDescent="0.3">
      <c r="A483" s="8" t="s">
        <v>987</v>
      </c>
      <c r="B483" s="8" t="s">
        <v>988</v>
      </c>
      <c r="C483" s="8" t="s">
        <v>22</v>
      </c>
      <c r="D483" s="8" t="s">
        <v>62</v>
      </c>
      <c r="E483" s="9">
        <v>45424</v>
      </c>
      <c r="F483" s="8" t="s">
        <v>14</v>
      </c>
      <c r="G483" s="8">
        <v>6365</v>
      </c>
      <c r="H483" s="8">
        <v>5276</v>
      </c>
      <c r="I483" s="8">
        <v>3.2</v>
      </c>
      <c r="J483" s="8">
        <v>20</v>
      </c>
      <c r="L483" s="10">
        <f t="shared" ca="1" si="28"/>
        <v>424</v>
      </c>
      <c r="M483" s="10" t="str" cm="1">
        <f t="array" ref="M483">_xlfn.IFS(I483&gt;=3.5,"Excellent",I483&gt;=3,"Good",I483&gt;=2,"Average",I483&lt;2,"Poor")</f>
        <v>Good</v>
      </c>
      <c r="N483" s="10" t="str">
        <f>VLOOKUP(D483,Table2[],2,FALSE)</f>
        <v>Dr. Sinha</v>
      </c>
      <c r="O483" s="10" t="str">
        <f t="shared" si="29"/>
        <v>True</v>
      </c>
      <c r="P483" s="10"/>
      <c r="Q483" s="10">
        <f t="shared" si="30"/>
        <v>2024</v>
      </c>
      <c r="R483" s="10"/>
      <c r="S483" s="10"/>
      <c r="T483" s="10"/>
      <c r="U483" s="10"/>
      <c r="V483" s="10"/>
      <c r="W483" s="10" t="str">
        <f t="shared" ca="1" si="31"/>
        <v/>
      </c>
      <c r="X483" s="10"/>
      <c r="Y483" s="10"/>
      <c r="Z483" s="10"/>
      <c r="AA483" s="10"/>
      <c r="AB483" s="10"/>
      <c r="AC483" s="10"/>
      <c r="AD483" s="10"/>
      <c r="AE483" s="10"/>
      <c r="AF483" s="10"/>
    </row>
    <row r="484" spans="1:32" x14ac:dyDescent="0.3">
      <c r="A484" s="8" t="s">
        <v>989</v>
      </c>
      <c r="B484" s="8" t="s">
        <v>990</v>
      </c>
      <c r="C484" s="8" t="s">
        <v>12</v>
      </c>
      <c r="D484" s="8" t="s">
        <v>31</v>
      </c>
      <c r="E484" s="9">
        <v>44859</v>
      </c>
      <c r="F484" s="8" t="s">
        <v>19</v>
      </c>
      <c r="G484" s="8">
        <v>9763</v>
      </c>
      <c r="H484" s="8">
        <v>308</v>
      </c>
      <c r="I484" s="8">
        <v>3.25</v>
      </c>
      <c r="J484" s="8">
        <v>69</v>
      </c>
      <c r="L484" s="10" t="str">
        <f t="shared" ca="1" si="28"/>
        <v> </v>
      </c>
      <c r="M484" s="10" t="str" cm="1">
        <f t="array" ref="M484">_xlfn.IFS(I484&gt;=3.5,"Excellent",I484&gt;=3,"Good",I484&gt;=2,"Average",I484&lt;2,"Poor")</f>
        <v>Good</v>
      </c>
      <c r="N484" s="10" t="str">
        <f>VLOOKUP(D484,Table2[],2,FALSE)</f>
        <v>Dr. Sharma</v>
      </c>
      <c r="O484" s="10" t="str">
        <f t="shared" si="29"/>
        <v/>
      </c>
      <c r="P484" s="10"/>
      <c r="Q484" s="10">
        <f t="shared" si="30"/>
        <v>2022</v>
      </c>
      <c r="R484" s="10"/>
      <c r="S484" s="10"/>
      <c r="T484" s="10"/>
      <c r="U484" s="10"/>
      <c r="V484" s="10"/>
      <c r="W484" s="10">
        <f t="shared" ca="1" si="31"/>
        <v>989</v>
      </c>
      <c r="X484" s="10"/>
      <c r="Y484" s="10"/>
      <c r="Z484" s="10"/>
      <c r="AA484" s="10"/>
      <c r="AB484" s="10"/>
      <c r="AC484" s="10"/>
      <c r="AD484" s="10"/>
      <c r="AE484" s="10"/>
      <c r="AF484" s="10"/>
    </row>
    <row r="485" spans="1:32" x14ac:dyDescent="0.3">
      <c r="A485" s="8" t="s">
        <v>991</v>
      </c>
      <c r="B485" s="8" t="s">
        <v>992</v>
      </c>
      <c r="C485" s="8" t="s">
        <v>22</v>
      </c>
      <c r="D485" s="8" t="s">
        <v>13</v>
      </c>
      <c r="E485" s="9">
        <v>44765</v>
      </c>
      <c r="F485" s="8" t="s">
        <v>14</v>
      </c>
      <c r="G485" s="8">
        <v>8244</v>
      </c>
      <c r="H485" s="8">
        <v>6754</v>
      </c>
      <c r="I485" s="8">
        <v>3.13</v>
      </c>
      <c r="J485" s="8">
        <v>20</v>
      </c>
      <c r="L485" s="10">
        <f t="shared" ca="1" si="28"/>
        <v>1083</v>
      </c>
      <c r="M485" s="10" t="str" cm="1">
        <f t="array" ref="M485">_xlfn.IFS(I485&gt;=3.5,"Excellent",I485&gt;=3,"Good",I485&gt;=2,"Average",I485&lt;2,"Poor")</f>
        <v>Good</v>
      </c>
      <c r="N485" s="10" t="str">
        <f>VLOOKUP(D485,Table2[],2,FALSE)</f>
        <v xml:space="preserve"> Dr. Mehta</v>
      </c>
      <c r="O485" s="10" t="str">
        <f t="shared" si="29"/>
        <v>True</v>
      </c>
      <c r="P485" s="10"/>
      <c r="Q485" s="10">
        <f t="shared" si="30"/>
        <v>2022</v>
      </c>
      <c r="R485" s="10"/>
      <c r="S485" s="10"/>
      <c r="T485" s="10"/>
      <c r="U485" s="10"/>
      <c r="V485" s="10"/>
      <c r="W485" s="10" t="str">
        <f t="shared" ca="1" si="31"/>
        <v/>
      </c>
      <c r="X485" s="10"/>
      <c r="Y485" s="10"/>
      <c r="Z485" s="10"/>
      <c r="AA485" s="10"/>
      <c r="AB485" s="10"/>
      <c r="AC485" s="10"/>
      <c r="AD485" s="10"/>
      <c r="AE485" s="10"/>
      <c r="AF485" s="10"/>
    </row>
    <row r="486" spans="1:32" x14ac:dyDescent="0.3">
      <c r="A486" s="8" t="s">
        <v>993</v>
      </c>
      <c r="B486" s="8" t="s">
        <v>994</v>
      </c>
      <c r="C486" s="8" t="s">
        <v>25</v>
      </c>
      <c r="D486" s="8" t="s">
        <v>18</v>
      </c>
      <c r="E486" s="9">
        <v>44582</v>
      </c>
      <c r="F486" s="8" t="s">
        <v>19</v>
      </c>
      <c r="G486" s="8">
        <v>14276</v>
      </c>
      <c r="H486" s="8">
        <v>4243</v>
      </c>
      <c r="I486" s="8">
        <v>3.91</v>
      </c>
      <c r="J486" s="8">
        <v>1</v>
      </c>
      <c r="L486" s="10" t="str">
        <f t="shared" ca="1" si="28"/>
        <v> </v>
      </c>
      <c r="M486" s="10" t="str" cm="1">
        <f t="array" ref="M486">_xlfn.IFS(I486&gt;=3.5,"Excellent",I486&gt;=3,"Good",I486&gt;=2,"Average",I486&lt;2,"Poor")</f>
        <v>Excellent</v>
      </c>
      <c r="N486" s="10" t="str">
        <f>VLOOKUP(D486,Table2[],2,FALSE)</f>
        <v>Dr. Roy</v>
      </c>
      <c r="O486" s="10" t="str">
        <f t="shared" si="29"/>
        <v/>
      </c>
      <c r="P486" s="10"/>
      <c r="Q486" s="10">
        <f t="shared" si="30"/>
        <v>2022</v>
      </c>
      <c r="R486" s="10"/>
      <c r="S486" s="10"/>
      <c r="T486" s="10"/>
      <c r="U486" s="10"/>
      <c r="V486" s="10"/>
      <c r="W486" s="10">
        <f t="shared" ca="1" si="31"/>
        <v>1266</v>
      </c>
      <c r="X486" s="10"/>
      <c r="Y486" s="10"/>
      <c r="Z486" s="10"/>
      <c r="AA486" s="10"/>
      <c r="AB486" s="10"/>
      <c r="AC486" s="10"/>
      <c r="AD486" s="10"/>
      <c r="AE486" s="10"/>
      <c r="AF486" s="10"/>
    </row>
    <row r="487" spans="1:32" x14ac:dyDescent="0.3">
      <c r="A487" s="8" t="s">
        <v>995</v>
      </c>
      <c r="B487" s="8" t="s">
        <v>996</v>
      </c>
      <c r="C487" s="8" t="s">
        <v>28</v>
      </c>
      <c r="D487" s="8" t="s">
        <v>62</v>
      </c>
      <c r="E487" s="9">
        <v>44736</v>
      </c>
      <c r="F487" s="8" t="s">
        <v>19</v>
      </c>
      <c r="G487" s="8">
        <v>5843</v>
      </c>
      <c r="H487" s="8">
        <v>6177</v>
      </c>
      <c r="I487" s="8">
        <v>2.09</v>
      </c>
      <c r="J487" s="8">
        <v>28</v>
      </c>
      <c r="L487" s="10" t="str">
        <f t="shared" ca="1" si="28"/>
        <v> </v>
      </c>
      <c r="M487" s="10" t="str" cm="1">
        <f t="array" ref="M487">_xlfn.IFS(I487&gt;=3.5,"Excellent",I487&gt;=3,"Good",I487&gt;=2,"Average",I487&lt;2,"Poor")</f>
        <v>Average</v>
      </c>
      <c r="N487" s="10" t="str">
        <f>VLOOKUP(D487,Table2[],2,FALSE)</f>
        <v>Dr. Sinha</v>
      </c>
      <c r="O487" s="10" t="str">
        <f t="shared" si="29"/>
        <v>True</v>
      </c>
      <c r="P487" s="10"/>
      <c r="Q487" s="10">
        <f t="shared" si="30"/>
        <v>2022</v>
      </c>
      <c r="R487" s="10"/>
      <c r="S487" s="10"/>
      <c r="T487" s="10"/>
      <c r="U487" s="10"/>
      <c r="V487" s="10"/>
      <c r="W487" s="10">
        <f t="shared" ca="1" si="31"/>
        <v>1112</v>
      </c>
      <c r="X487" s="10"/>
      <c r="Y487" s="10"/>
      <c r="Z487" s="10"/>
      <c r="AA487" s="10"/>
      <c r="AB487" s="10"/>
      <c r="AC487" s="10"/>
      <c r="AD487" s="10"/>
      <c r="AE487" s="10"/>
      <c r="AF487" s="10"/>
    </row>
    <row r="488" spans="1:32" x14ac:dyDescent="0.3">
      <c r="A488" s="8" t="s">
        <v>997</v>
      </c>
      <c r="B488" s="8" t="s">
        <v>998</v>
      </c>
      <c r="C488" s="8" t="s">
        <v>12</v>
      </c>
      <c r="D488" s="8" t="s">
        <v>13</v>
      </c>
      <c r="E488" s="9">
        <v>45140</v>
      </c>
      <c r="F488" s="8" t="s">
        <v>14</v>
      </c>
      <c r="G488" s="8">
        <v>10937</v>
      </c>
      <c r="H488" s="8">
        <v>1114</v>
      </c>
      <c r="I488" s="8">
        <v>2.69</v>
      </c>
      <c r="J488" s="8">
        <v>109</v>
      </c>
      <c r="L488" s="10">
        <f t="shared" ca="1" si="28"/>
        <v>708</v>
      </c>
      <c r="M488" s="10" t="str" cm="1">
        <f t="array" ref="M488">_xlfn.IFS(I488&gt;=3.5,"Excellent",I488&gt;=3,"Good",I488&gt;=2,"Average",I488&lt;2,"Poor")</f>
        <v>Average</v>
      </c>
      <c r="N488" s="10" t="str">
        <f>VLOOKUP(D488,Table2[],2,FALSE)</f>
        <v xml:space="preserve"> Dr. Mehta</v>
      </c>
      <c r="O488" s="10" t="str">
        <f t="shared" si="29"/>
        <v/>
      </c>
      <c r="P488" s="10"/>
      <c r="Q488" s="10">
        <f t="shared" si="30"/>
        <v>2023</v>
      </c>
      <c r="R488" s="10"/>
      <c r="S488" s="10"/>
      <c r="T488" s="10"/>
      <c r="U488" s="10"/>
      <c r="V488" s="10"/>
      <c r="W488" s="10" t="str">
        <f t="shared" ca="1" si="31"/>
        <v/>
      </c>
      <c r="X488" s="10"/>
      <c r="Y488" s="10"/>
      <c r="Z488" s="10"/>
      <c r="AA488" s="10"/>
      <c r="AB488" s="10"/>
      <c r="AC488" s="10"/>
      <c r="AD488" s="10"/>
      <c r="AE488" s="10"/>
      <c r="AF488" s="10"/>
    </row>
    <row r="489" spans="1:32" x14ac:dyDescent="0.3">
      <c r="A489" s="8" t="s">
        <v>999</v>
      </c>
      <c r="B489" s="8" t="s">
        <v>1000</v>
      </c>
      <c r="C489" s="8" t="s">
        <v>12</v>
      </c>
      <c r="D489" s="8" t="s">
        <v>62</v>
      </c>
      <c r="E489" s="9">
        <v>45146</v>
      </c>
      <c r="F489" s="8" t="s">
        <v>14</v>
      </c>
      <c r="G489" s="8">
        <v>4056</v>
      </c>
      <c r="H489" s="8">
        <v>332</v>
      </c>
      <c r="I489" s="8">
        <v>3.81</v>
      </c>
      <c r="J489" s="8">
        <v>97</v>
      </c>
      <c r="L489" s="10">
        <f t="shared" ca="1" si="28"/>
        <v>702</v>
      </c>
      <c r="M489" s="10" t="str" cm="1">
        <f t="array" ref="M489">_xlfn.IFS(I489&gt;=3.5,"Excellent",I489&gt;=3,"Good",I489&gt;=2,"Average",I489&lt;2,"Poor")</f>
        <v>Excellent</v>
      </c>
      <c r="N489" s="10" t="str">
        <f>VLOOKUP(D489,Table2[],2,FALSE)</f>
        <v>Dr. Sinha</v>
      </c>
      <c r="O489" s="10" t="str">
        <f t="shared" si="29"/>
        <v/>
      </c>
      <c r="P489" s="10"/>
      <c r="Q489" s="10">
        <f t="shared" si="30"/>
        <v>2023</v>
      </c>
      <c r="R489" s="10"/>
      <c r="S489" s="10"/>
      <c r="T489" s="10"/>
      <c r="U489" s="10"/>
      <c r="V489" s="10"/>
      <c r="W489" s="10" t="str">
        <f t="shared" ca="1" si="31"/>
        <v/>
      </c>
      <c r="X489" s="10"/>
      <c r="Y489" s="10"/>
      <c r="Z489" s="10"/>
      <c r="AA489" s="10"/>
      <c r="AB489" s="10"/>
      <c r="AC489" s="10"/>
      <c r="AD489" s="10"/>
      <c r="AE489" s="10"/>
      <c r="AF489" s="10"/>
    </row>
    <row r="490" spans="1:32" x14ac:dyDescent="0.3">
      <c r="A490" s="8" t="s">
        <v>1001</v>
      </c>
      <c r="B490" s="8" t="s">
        <v>1002</v>
      </c>
      <c r="C490" s="8" t="s">
        <v>25</v>
      </c>
      <c r="D490" s="8" t="s">
        <v>18</v>
      </c>
      <c r="E490" s="9">
        <v>44592</v>
      </c>
      <c r="F490" s="8" t="s">
        <v>14</v>
      </c>
      <c r="G490" s="8">
        <v>10757</v>
      </c>
      <c r="H490" s="8">
        <v>1430</v>
      </c>
      <c r="I490" s="8">
        <v>3.29</v>
      </c>
      <c r="J490" s="8">
        <v>93</v>
      </c>
      <c r="L490" s="10">
        <f t="shared" ca="1" si="28"/>
        <v>1256</v>
      </c>
      <c r="M490" s="10" t="str" cm="1">
        <f t="array" ref="M490">_xlfn.IFS(I490&gt;=3.5,"Excellent",I490&gt;=3,"Good",I490&gt;=2,"Average",I490&lt;2,"Poor")</f>
        <v>Good</v>
      </c>
      <c r="N490" s="10" t="str">
        <f>VLOOKUP(D490,Table2[],2,FALSE)</f>
        <v>Dr. Roy</v>
      </c>
      <c r="O490" s="10" t="str">
        <f t="shared" si="29"/>
        <v/>
      </c>
      <c r="P490" s="10"/>
      <c r="Q490" s="10">
        <f t="shared" si="30"/>
        <v>2022</v>
      </c>
      <c r="R490" s="10"/>
      <c r="S490" s="10"/>
      <c r="T490" s="10"/>
      <c r="U490" s="10"/>
      <c r="V490" s="10"/>
      <c r="W490" s="10" t="str">
        <f t="shared" ca="1" si="31"/>
        <v/>
      </c>
      <c r="X490" s="10"/>
      <c r="Y490" s="10"/>
      <c r="Z490" s="10"/>
      <c r="AA490" s="10"/>
      <c r="AB490" s="10"/>
      <c r="AC490" s="10"/>
      <c r="AD490" s="10"/>
      <c r="AE490" s="10"/>
      <c r="AF490" s="10"/>
    </row>
    <row r="491" spans="1:32" x14ac:dyDescent="0.3">
      <c r="A491" s="8" t="s">
        <v>1003</v>
      </c>
      <c r="B491" s="8" t="s">
        <v>1004</v>
      </c>
      <c r="C491" s="8" t="s">
        <v>36</v>
      </c>
      <c r="D491" s="8" t="s">
        <v>18</v>
      </c>
      <c r="E491" s="9">
        <v>45220</v>
      </c>
      <c r="F491" s="8" t="s">
        <v>14</v>
      </c>
      <c r="G491" s="8">
        <v>5023</v>
      </c>
      <c r="H491" s="8">
        <v>6205</v>
      </c>
      <c r="I491" s="8">
        <v>3.59</v>
      </c>
      <c r="J491" s="8">
        <v>11</v>
      </c>
      <c r="L491" s="10">
        <f t="shared" ca="1" si="28"/>
        <v>628</v>
      </c>
      <c r="M491" s="10" t="str" cm="1">
        <f t="array" ref="M491">_xlfn.IFS(I491&gt;=3.5,"Excellent",I491&gt;=3,"Good",I491&gt;=2,"Average",I491&lt;2,"Poor")</f>
        <v>Excellent</v>
      </c>
      <c r="N491" s="10" t="str">
        <f>VLOOKUP(D491,Table2[],2,FALSE)</f>
        <v>Dr. Roy</v>
      </c>
      <c r="O491" s="10" t="str">
        <f t="shared" si="29"/>
        <v>True</v>
      </c>
      <c r="P491" s="10"/>
      <c r="Q491" s="10">
        <f t="shared" si="30"/>
        <v>2023</v>
      </c>
      <c r="R491" s="10"/>
      <c r="S491" s="10"/>
      <c r="T491" s="10"/>
      <c r="U491" s="10"/>
      <c r="V491" s="10"/>
      <c r="W491" s="10" t="str">
        <f t="shared" ca="1" si="31"/>
        <v/>
      </c>
      <c r="X491" s="10"/>
      <c r="Y491" s="10"/>
      <c r="Z491" s="10"/>
      <c r="AA491" s="10"/>
      <c r="AB491" s="10"/>
      <c r="AC491" s="10"/>
      <c r="AD491" s="10"/>
      <c r="AE491" s="10"/>
      <c r="AF491" s="10"/>
    </row>
    <row r="492" spans="1:32" x14ac:dyDescent="0.3">
      <c r="A492" s="8" t="s">
        <v>1005</v>
      </c>
      <c r="B492" s="8" t="s">
        <v>1006</v>
      </c>
      <c r="C492" s="8" t="s">
        <v>36</v>
      </c>
      <c r="D492" s="8" t="s">
        <v>31</v>
      </c>
      <c r="E492" s="9">
        <v>45333</v>
      </c>
      <c r="F492" s="8" t="s">
        <v>19</v>
      </c>
      <c r="G492" s="8">
        <v>6821</v>
      </c>
      <c r="H492" s="8">
        <v>5563</v>
      </c>
      <c r="I492" s="8">
        <v>2.02</v>
      </c>
      <c r="J492" s="8">
        <v>70</v>
      </c>
      <c r="L492" s="10" t="str">
        <f t="shared" ca="1" si="28"/>
        <v> </v>
      </c>
      <c r="M492" s="10" t="str" cm="1">
        <f t="array" ref="M492">_xlfn.IFS(I492&gt;=3.5,"Excellent",I492&gt;=3,"Good",I492&gt;=2,"Average",I492&lt;2,"Poor")</f>
        <v>Average</v>
      </c>
      <c r="N492" s="10" t="str">
        <f>VLOOKUP(D492,Table2[],2,FALSE)</f>
        <v>Dr. Sharma</v>
      </c>
      <c r="O492" s="10" t="str">
        <f t="shared" si="29"/>
        <v>True</v>
      </c>
      <c r="P492" s="10"/>
      <c r="Q492" s="10">
        <f t="shared" si="30"/>
        <v>2024</v>
      </c>
      <c r="R492" s="10"/>
      <c r="S492" s="10"/>
      <c r="T492" s="10"/>
      <c r="U492" s="10"/>
      <c r="V492" s="10"/>
      <c r="W492" s="10">
        <f t="shared" ca="1" si="31"/>
        <v>515</v>
      </c>
      <c r="X492" s="10"/>
      <c r="Y492" s="10"/>
      <c r="Z492" s="10"/>
      <c r="AA492" s="10"/>
      <c r="AB492" s="10"/>
      <c r="AC492" s="10"/>
      <c r="AD492" s="10"/>
      <c r="AE492" s="10"/>
      <c r="AF492" s="10"/>
    </row>
    <row r="493" spans="1:32" x14ac:dyDescent="0.3">
      <c r="A493" s="8" t="s">
        <v>1007</v>
      </c>
      <c r="B493" s="8" t="s">
        <v>1008</v>
      </c>
      <c r="C493" s="8" t="s">
        <v>54</v>
      </c>
      <c r="D493" s="8" t="s">
        <v>62</v>
      </c>
      <c r="E493" s="9">
        <v>45425</v>
      </c>
      <c r="F493" s="8" t="s">
        <v>14</v>
      </c>
      <c r="G493" s="8">
        <v>3545</v>
      </c>
      <c r="H493" s="8">
        <v>7302</v>
      </c>
      <c r="I493" s="8">
        <v>2.87</v>
      </c>
      <c r="J493" s="8">
        <v>12</v>
      </c>
      <c r="L493" s="10">
        <f t="shared" ca="1" si="28"/>
        <v>423</v>
      </c>
      <c r="M493" s="10" t="str" cm="1">
        <f t="array" ref="M493">_xlfn.IFS(I493&gt;=3.5,"Excellent",I493&gt;=3,"Good",I493&gt;=2,"Average",I493&lt;2,"Poor")</f>
        <v>Average</v>
      </c>
      <c r="N493" s="10" t="str">
        <f>VLOOKUP(D493,Table2[],2,FALSE)</f>
        <v>Dr. Sinha</v>
      </c>
      <c r="O493" s="10" t="str">
        <f t="shared" si="29"/>
        <v>True</v>
      </c>
      <c r="P493" s="10"/>
      <c r="Q493" s="10">
        <f t="shared" si="30"/>
        <v>2024</v>
      </c>
      <c r="R493" s="10"/>
      <c r="S493" s="10"/>
      <c r="T493" s="10"/>
      <c r="U493" s="10"/>
      <c r="V493" s="10"/>
      <c r="W493" s="10" t="str">
        <f t="shared" ca="1" si="31"/>
        <v/>
      </c>
      <c r="X493" s="10"/>
      <c r="Y493" s="10"/>
      <c r="Z493" s="10"/>
      <c r="AA493" s="10"/>
      <c r="AB493" s="10"/>
      <c r="AC493" s="10"/>
      <c r="AD493" s="10"/>
      <c r="AE493" s="10"/>
      <c r="AF493" s="10"/>
    </row>
    <row r="494" spans="1:32" x14ac:dyDescent="0.3">
      <c r="A494" s="8" t="s">
        <v>1009</v>
      </c>
      <c r="B494" s="8" t="s">
        <v>1010</v>
      </c>
      <c r="C494" s="8" t="s">
        <v>17</v>
      </c>
      <c r="D494" s="8" t="s">
        <v>31</v>
      </c>
      <c r="E494" s="9">
        <v>44884</v>
      </c>
      <c r="F494" s="8" t="s">
        <v>14</v>
      </c>
      <c r="G494" s="8">
        <v>14219</v>
      </c>
      <c r="H494" s="8">
        <v>7883</v>
      </c>
      <c r="I494" s="8">
        <v>2.7</v>
      </c>
      <c r="J494" s="8">
        <v>98</v>
      </c>
      <c r="L494" s="10">
        <f t="shared" ca="1" si="28"/>
        <v>964</v>
      </c>
      <c r="M494" s="10" t="str" cm="1">
        <f t="array" ref="M494">_xlfn.IFS(I494&gt;=3.5,"Excellent",I494&gt;=3,"Good",I494&gt;=2,"Average",I494&lt;2,"Poor")</f>
        <v>Average</v>
      </c>
      <c r="N494" s="10" t="str">
        <f>VLOOKUP(D494,Table2[],2,FALSE)</f>
        <v>Dr. Sharma</v>
      </c>
      <c r="O494" s="10" t="str">
        <f t="shared" si="29"/>
        <v>True</v>
      </c>
      <c r="P494" s="10"/>
      <c r="Q494" s="10">
        <f t="shared" si="30"/>
        <v>2022</v>
      </c>
      <c r="R494" s="10"/>
      <c r="S494" s="10"/>
      <c r="T494" s="10"/>
      <c r="U494" s="10"/>
      <c r="V494" s="10"/>
      <c r="W494" s="10" t="str">
        <f t="shared" ca="1" si="31"/>
        <v/>
      </c>
      <c r="X494" s="10"/>
      <c r="Y494" s="10"/>
      <c r="Z494" s="10"/>
      <c r="AA494" s="10"/>
      <c r="AB494" s="10"/>
      <c r="AC494" s="10"/>
      <c r="AD494" s="10"/>
      <c r="AE494" s="10"/>
      <c r="AF494" s="10"/>
    </row>
    <row r="495" spans="1:32" x14ac:dyDescent="0.3">
      <c r="A495" s="8" t="s">
        <v>1011</v>
      </c>
      <c r="B495" s="8" t="s">
        <v>1012</v>
      </c>
      <c r="C495" s="8" t="s">
        <v>28</v>
      </c>
      <c r="D495" s="8" t="s">
        <v>62</v>
      </c>
      <c r="E495" s="9">
        <v>44863</v>
      </c>
      <c r="F495" s="8" t="s">
        <v>39</v>
      </c>
      <c r="G495" s="8">
        <v>3235</v>
      </c>
      <c r="H495" s="8">
        <v>1111</v>
      </c>
      <c r="I495" s="8">
        <v>2.4300000000000002</v>
      </c>
      <c r="J495" s="8">
        <v>119</v>
      </c>
      <c r="L495" s="10" t="str">
        <f t="shared" ca="1" si="28"/>
        <v> </v>
      </c>
      <c r="M495" s="10" t="str" cm="1">
        <f t="array" ref="M495">_xlfn.IFS(I495&gt;=3.5,"Excellent",I495&gt;=3,"Good",I495&gt;=2,"Average",I495&lt;2,"Poor")</f>
        <v>Average</v>
      </c>
      <c r="N495" s="10" t="str">
        <f>VLOOKUP(D495,Table2[],2,FALSE)</f>
        <v>Dr. Sinha</v>
      </c>
      <c r="O495" s="10" t="str">
        <f t="shared" si="29"/>
        <v/>
      </c>
      <c r="P495" s="10"/>
      <c r="Q495" s="10">
        <f t="shared" si="30"/>
        <v>2022</v>
      </c>
      <c r="R495" s="10"/>
      <c r="S495" s="10"/>
      <c r="T495" s="10"/>
      <c r="U495" s="10"/>
      <c r="V495" s="10"/>
      <c r="W495" s="10" t="str">
        <f t="shared" ca="1" si="31"/>
        <v/>
      </c>
      <c r="X495" s="10"/>
      <c r="Y495" s="10"/>
      <c r="Z495" s="10"/>
      <c r="AA495" s="10"/>
      <c r="AB495" s="10"/>
      <c r="AC495" s="10"/>
      <c r="AD495" s="10"/>
      <c r="AE495" s="10"/>
      <c r="AF495" s="10"/>
    </row>
    <row r="496" spans="1:32" x14ac:dyDescent="0.3">
      <c r="A496" s="8" t="s">
        <v>1013</v>
      </c>
      <c r="B496" s="8" t="s">
        <v>1014</v>
      </c>
      <c r="C496" s="8" t="s">
        <v>36</v>
      </c>
      <c r="D496" s="8" t="s">
        <v>31</v>
      </c>
      <c r="E496" s="9">
        <v>44817</v>
      </c>
      <c r="F496" s="8" t="s">
        <v>14</v>
      </c>
      <c r="G496" s="8">
        <v>12764</v>
      </c>
      <c r="H496" s="8">
        <v>1814</v>
      </c>
      <c r="I496" s="8">
        <v>2.37</v>
      </c>
      <c r="J496" s="8">
        <v>108</v>
      </c>
      <c r="L496" s="10">
        <f t="shared" ca="1" si="28"/>
        <v>1031</v>
      </c>
      <c r="M496" s="10" t="str" cm="1">
        <f t="array" ref="M496">_xlfn.IFS(I496&gt;=3.5,"Excellent",I496&gt;=3,"Good",I496&gt;=2,"Average",I496&lt;2,"Poor")</f>
        <v>Average</v>
      </c>
      <c r="N496" s="10" t="str">
        <f>VLOOKUP(D496,Table2[],2,FALSE)</f>
        <v>Dr. Sharma</v>
      </c>
      <c r="O496" s="10" t="str">
        <f t="shared" si="29"/>
        <v/>
      </c>
      <c r="P496" s="10"/>
      <c r="Q496" s="10">
        <f t="shared" si="30"/>
        <v>2022</v>
      </c>
      <c r="R496" s="10"/>
      <c r="S496" s="10"/>
      <c r="T496" s="10"/>
      <c r="U496" s="10"/>
      <c r="V496" s="10"/>
      <c r="W496" s="10" t="str">
        <f t="shared" ca="1" si="31"/>
        <v/>
      </c>
      <c r="X496" s="10"/>
      <c r="Y496" s="10"/>
      <c r="Z496" s="10"/>
      <c r="AA496" s="10"/>
      <c r="AB496" s="10"/>
      <c r="AC496" s="10"/>
      <c r="AD496" s="10"/>
      <c r="AE496" s="10"/>
      <c r="AF496" s="10"/>
    </row>
    <row r="497" spans="1:32" x14ac:dyDescent="0.3">
      <c r="A497" s="8" t="s">
        <v>1015</v>
      </c>
      <c r="B497" s="8" t="s">
        <v>1016</v>
      </c>
      <c r="C497" s="8" t="s">
        <v>28</v>
      </c>
      <c r="D497" s="8" t="s">
        <v>13</v>
      </c>
      <c r="E497" s="9">
        <v>45256</v>
      </c>
      <c r="F497" s="8" t="s">
        <v>19</v>
      </c>
      <c r="G497" s="8">
        <v>7033</v>
      </c>
      <c r="H497" s="8">
        <v>3416</v>
      </c>
      <c r="I497" s="8">
        <v>3.51</v>
      </c>
      <c r="J497" s="8">
        <v>7</v>
      </c>
      <c r="L497" s="10" t="str">
        <f t="shared" ca="1" si="28"/>
        <v> </v>
      </c>
      <c r="M497" s="10" t="str" cm="1">
        <f t="array" ref="M497">_xlfn.IFS(I497&gt;=3.5,"Excellent",I497&gt;=3,"Good",I497&gt;=2,"Average",I497&lt;2,"Poor")</f>
        <v>Excellent</v>
      </c>
      <c r="N497" s="10" t="str">
        <f>VLOOKUP(D497,Table2[],2,FALSE)</f>
        <v xml:space="preserve"> Dr. Mehta</v>
      </c>
      <c r="O497" s="10" t="str">
        <f t="shared" si="29"/>
        <v/>
      </c>
      <c r="P497" s="10"/>
      <c r="Q497" s="10">
        <f t="shared" si="30"/>
        <v>2023</v>
      </c>
      <c r="R497" s="10"/>
      <c r="S497" s="10"/>
      <c r="T497" s="10"/>
      <c r="U497" s="10"/>
      <c r="V497" s="10"/>
      <c r="W497" s="10">
        <f t="shared" ca="1" si="31"/>
        <v>592</v>
      </c>
      <c r="X497" s="10"/>
      <c r="Y497" s="10"/>
      <c r="Z497" s="10"/>
      <c r="AA497" s="10"/>
      <c r="AB497" s="10"/>
      <c r="AC497" s="10"/>
      <c r="AD497" s="10"/>
      <c r="AE497" s="10"/>
      <c r="AF497" s="10"/>
    </row>
    <row r="498" spans="1:32" x14ac:dyDescent="0.3">
      <c r="A498" s="8" t="s">
        <v>1017</v>
      </c>
      <c r="B498" s="8" t="s">
        <v>1018</v>
      </c>
      <c r="C498" s="8" t="s">
        <v>25</v>
      </c>
      <c r="D498" s="8" t="s">
        <v>31</v>
      </c>
      <c r="E498" s="9">
        <v>44649</v>
      </c>
      <c r="F498" s="8" t="s">
        <v>39</v>
      </c>
      <c r="G498" s="8">
        <v>13290</v>
      </c>
      <c r="H498" s="8">
        <v>1862</v>
      </c>
      <c r="I498" s="8">
        <v>2.39</v>
      </c>
      <c r="J498" s="8">
        <v>75</v>
      </c>
      <c r="L498" s="10" t="str">
        <f t="shared" ca="1" si="28"/>
        <v> </v>
      </c>
      <c r="M498" s="10" t="str" cm="1">
        <f t="array" ref="M498">_xlfn.IFS(I498&gt;=3.5,"Excellent",I498&gt;=3,"Good",I498&gt;=2,"Average",I498&lt;2,"Poor")</f>
        <v>Average</v>
      </c>
      <c r="N498" s="10" t="str">
        <f>VLOOKUP(D498,Table2[],2,FALSE)</f>
        <v>Dr. Sharma</v>
      </c>
      <c r="O498" s="10" t="str">
        <f t="shared" si="29"/>
        <v/>
      </c>
      <c r="P498" s="10"/>
      <c r="Q498" s="10">
        <f t="shared" si="30"/>
        <v>2022</v>
      </c>
      <c r="R498" s="10"/>
      <c r="S498" s="10"/>
      <c r="T498" s="10"/>
      <c r="U498" s="10"/>
      <c r="V498" s="10"/>
      <c r="W498" s="10" t="str">
        <f t="shared" ca="1" si="31"/>
        <v/>
      </c>
      <c r="X498" s="10"/>
      <c r="Y498" s="10"/>
      <c r="Z498" s="10"/>
      <c r="AA498" s="10"/>
      <c r="AB498" s="10"/>
      <c r="AC498" s="10"/>
      <c r="AD498" s="10"/>
      <c r="AE498" s="10"/>
      <c r="AF498" s="10"/>
    </row>
    <row r="499" spans="1:32" x14ac:dyDescent="0.3">
      <c r="A499" s="8" t="s">
        <v>1019</v>
      </c>
      <c r="B499" s="8" t="s">
        <v>1020</v>
      </c>
      <c r="C499" s="8" t="s">
        <v>12</v>
      </c>
      <c r="D499" s="8" t="s">
        <v>13</v>
      </c>
      <c r="E499" s="9">
        <v>44757</v>
      </c>
      <c r="F499" s="8" t="s">
        <v>14</v>
      </c>
      <c r="G499" s="8">
        <v>12663</v>
      </c>
      <c r="H499" s="8">
        <v>4913</v>
      </c>
      <c r="I499" s="8">
        <v>3.59</v>
      </c>
      <c r="J499" s="8">
        <v>110</v>
      </c>
      <c r="L499" s="10">
        <f t="shared" ca="1" si="28"/>
        <v>1091</v>
      </c>
      <c r="M499" s="10" t="str" cm="1">
        <f t="array" ref="M499">_xlfn.IFS(I499&gt;=3.5,"Excellent",I499&gt;=3,"Good",I499&gt;=2,"Average",I499&lt;2,"Poor")</f>
        <v>Excellent</v>
      </c>
      <c r="N499" s="10" t="str">
        <f>VLOOKUP(D499,Table2[],2,FALSE)</f>
        <v xml:space="preserve"> Dr. Mehta</v>
      </c>
      <c r="O499" s="10" t="str">
        <f t="shared" si="29"/>
        <v/>
      </c>
      <c r="P499" s="10"/>
      <c r="Q499" s="10">
        <f t="shared" si="30"/>
        <v>2022</v>
      </c>
      <c r="R499" s="10"/>
      <c r="S499" s="10"/>
      <c r="T499" s="10"/>
      <c r="U499" s="10"/>
      <c r="V499" s="10"/>
      <c r="W499" s="10" t="str">
        <f t="shared" ca="1" si="31"/>
        <v/>
      </c>
      <c r="X499" s="10"/>
      <c r="Y499" s="10"/>
      <c r="Z499" s="10"/>
      <c r="AA499" s="10"/>
      <c r="AB499" s="10"/>
      <c r="AC499" s="10"/>
      <c r="AD499" s="10"/>
      <c r="AE499" s="10"/>
      <c r="AF499" s="10"/>
    </row>
    <row r="500" spans="1:32" x14ac:dyDescent="0.3">
      <c r="A500" s="8" t="s">
        <v>1021</v>
      </c>
      <c r="B500" s="8" t="s">
        <v>1022</v>
      </c>
      <c r="C500" s="8" t="s">
        <v>57</v>
      </c>
      <c r="D500" s="8" t="s">
        <v>62</v>
      </c>
      <c r="E500" s="9">
        <v>45149</v>
      </c>
      <c r="F500" s="8" t="s">
        <v>19</v>
      </c>
      <c r="G500" s="8">
        <v>3630</v>
      </c>
      <c r="H500" s="8">
        <v>8783</v>
      </c>
      <c r="I500" s="8">
        <v>2.73</v>
      </c>
      <c r="J500" s="8">
        <v>67</v>
      </c>
      <c r="L500" s="10" t="str">
        <f t="shared" ca="1" si="28"/>
        <v> </v>
      </c>
      <c r="M500" s="10" t="str" cm="1">
        <f t="array" ref="M500">_xlfn.IFS(I500&gt;=3.5,"Excellent",I500&gt;=3,"Good",I500&gt;=2,"Average",I500&lt;2,"Poor")</f>
        <v>Average</v>
      </c>
      <c r="N500" s="10" t="str">
        <f>VLOOKUP(D500,Table2[],2,FALSE)</f>
        <v>Dr. Sinha</v>
      </c>
      <c r="O500" s="10" t="str">
        <f t="shared" si="29"/>
        <v>True</v>
      </c>
      <c r="P500" s="10"/>
      <c r="Q500" s="10">
        <f t="shared" si="30"/>
        <v>2023</v>
      </c>
      <c r="R500" s="10"/>
      <c r="S500" s="10"/>
      <c r="T500" s="10"/>
      <c r="U500" s="10"/>
      <c r="V500" s="10"/>
      <c r="W500" s="10">
        <f t="shared" ca="1" si="31"/>
        <v>699</v>
      </c>
      <c r="X500" s="10"/>
      <c r="Y500" s="10"/>
      <c r="Z500" s="10"/>
      <c r="AA500" s="10"/>
      <c r="AB500" s="10"/>
      <c r="AC500" s="10"/>
      <c r="AD500" s="10"/>
      <c r="AE500" s="10"/>
      <c r="AF500" s="10"/>
    </row>
    <row r="501" spans="1:32" x14ac:dyDescent="0.3">
      <c r="A501" s="8" t="s">
        <v>1023</v>
      </c>
      <c r="B501" s="8" t="s">
        <v>1024</v>
      </c>
      <c r="C501" s="8" t="s">
        <v>57</v>
      </c>
      <c r="D501" s="8" t="s">
        <v>62</v>
      </c>
      <c r="E501" s="9">
        <v>44991</v>
      </c>
      <c r="F501" s="8" t="s">
        <v>14</v>
      </c>
      <c r="G501" s="8">
        <v>14263</v>
      </c>
      <c r="H501" s="8">
        <v>2162</v>
      </c>
      <c r="I501" s="8">
        <v>3.8</v>
      </c>
      <c r="J501" s="8">
        <v>53</v>
      </c>
      <c r="L501" s="10">
        <f t="shared" ca="1" si="28"/>
        <v>857</v>
      </c>
      <c r="M501" s="10" t="str" cm="1">
        <f t="array" ref="M501">_xlfn.IFS(I501&gt;=3.5,"Excellent",I501&gt;=3,"Good",I501&gt;=2,"Average",I501&lt;2,"Poor")</f>
        <v>Excellent</v>
      </c>
      <c r="N501" s="10" t="str">
        <f>VLOOKUP(D501,Table2[],2,FALSE)</f>
        <v>Dr. Sinha</v>
      </c>
      <c r="O501" s="10" t="str">
        <f t="shared" si="29"/>
        <v/>
      </c>
      <c r="P501" s="10"/>
      <c r="Q501" s="10">
        <f t="shared" si="30"/>
        <v>2023</v>
      </c>
      <c r="R501" s="10"/>
      <c r="S501" s="10"/>
      <c r="T501" s="10"/>
      <c r="U501" s="10"/>
      <c r="V501" s="10"/>
      <c r="W501" s="10" t="str">
        <f t="shared" ca="1" si="31"/>
        <v/>
      </c>
      <c r="X501" s="10"/>
      <c r="Y501" s="10"/>
      <c r="Z501" s="10"/>
      <c r="AA501" s="10"/>
      <c r="AB501" s="10"/>
      <c r="AC501" s="10"/>
      <c r="AD501" s="10"/>
      <c r="AE501" s="10"/>
      <c r="AF501" s="10"/>
    </row>
    <row r="502" spans="1:32" x14ac:dyDescent="0.3">
      <c r="A502" s="8" t="s">
        <v>1025</v>
      </c>
      <c r="B502" s="8" t="s">
        <v>1026</v>
      </c>
      <c r="C502" s="8" t="s">
        <v>22</v>
      </c>
      <c r="D502" s="8" t="s">
        <v>31</v>
      </c>
      <c r="E502" s="9">
        <v>45097</v>
      </c>
      <c r="F502" s="8" t="s">
        <v>19</v>
      </c>
      <c r="G502" s="8">
        <v>12155</v>
      </c>
      <c r="H502" s="8">
        <v>8128</v>
      </c>
      <c r="I502" s="8">
        <v>3.28</v>
      </c>
      <c r="J502" s="8">
        <v>21</v>
      </c>
      <c r="L502" s="10" t="str">
        <f t="shared" ca="1" si="28"/>
        <v> </v>
      </c>
      <c r="M502" s="10" t="str" cm="1">
        <f t="array" ref="M502">_xlfn.IFS(I502&gt;=3.5,"Excellent",I502&gt;=3,"Good",I502&gt;=2,"Average",I502&lt;2,"Poor")</f>
        <v>Good</v>
      </c>
      <c r="N502" s="10" t="str">
        <f>VLOOKUP(D502,Table2[],2,FALSE)</f>
        <v>Dr. Sharma</v>
      </c>
      <c r="O502" s="10" t="str">
        <f t="shared" si="29"/>
        <v>True</v>
      </c>
      <c r="P502" s="10"/>
      <c r="Q502" s="10">
        <f t="shared" si="30"/>
        <v>2023</v>
      </c>
      <c r="R502" s="10"/>
      <c r="S502" s="10"/>
      <c r="T502" s="10"/>
      <c r="U502" s="10"/>
      <c r="V502" s="10"/>
      <c r="W502" s="10">
        <f t="shared" ca="1" si="31"/>
        <v>751</v>
      </c>
      <c r="X502" s="10"/>
      <c r="Y502" s="10"/>
      <c r="Z502" s="10"/>
      <c r="AA502" s="10"/>
      <c r="AB502" s="10"/>
      <c r="AC502" s="10"/>
      <c r="AD502" s="10"/>
      <c r="AE502" s="10"/>
      <c r="AF502" s="10"/>
    </row>
    <row r="503" spans="1:32" x14ac:dyDescent="0.3">
      <c r="A503" s="8" t="s">
        <v>1027</v>
      </c>
      <c r="B503" s="8" t="s">
        <v>1028</v>
      </c>
      <c r="C503" s="8" t="s">
        <v>28</v>
      </c>
      <c r="D503" s="8" t="s">
        <v>18</v>
      </c>
      <c r="E503" s="9">
        <v>45328</v>
      </c>
      <c r="F503" s="8" t="s">
        <v>19</v>
      </c>
      <c r="G503" s="8">
        <v>4867</v>
      </c>
      <c r="H503" s="8">
        <v>7702</v>
      </c>
      <c r="I503" s="8">
        <v>3.52</v>
      </c>
      <c r="J503" s="8">
        <v>1</v>
      </c>
      <c r="L503" s="10" t="str">
        <f t="shared" ca="1" si="28"/>
        <v> </v>
      </c>
      <c r="M503" s="10" t="str" cm="1">
        <f t="array" ref="M503">_xlfn.IFS(I503&gt;=3.5,"Excellent",I503&gt;=3,"Good",I503&gt;=2,"Average",I503&lt;2,"Poor")</f>
        <v>Excellent</v>
      </c>
      <c r="N503" s="10" t="str">
        <f>VLOOKUP(D503,Table2[],2,FALSE)</f>
        <v>Dr. Roy</v>
      </c>
      <c r="O503" s="10" t="str">
        <f t="shared" si="29"/>
        <v>True</v>
      </c>
      <c r="P503" s="10"/>
      <c r="Q503" s="10">
        <f t="shared" si="30"/>
        <v>2024</v>
      </c>
      <c r="R503" s="10"/>
      <c r="S503" s="10"/>
      <c r="T503" s="10"/>
      <c r="U503" s="10"/>
      <c r="V503" s="10"/>
      <c r="W503" s="10">
        <f t="shared" ca="1" si="31"/>
        <v>520</v>
      </c>
      <c r="X503" s="10"/>
      <c r="Y503" s="10"/>
      <c r="Z503" s="10"/>
      <c r="AA503" s="10"/>
      <c r="AB503" s="10"/>
      <c r="AC503" s="10"/>
      <c r="AD503" s="10"/>
      <c r="AE503" s="10"/>
      <c r="AF503" s="10"/>
    </row>
    <row r="504" spans="1:32" x14ac:dyDescent="0.3">
      <c r="A504" s="8" t="s">
        <v>1029</v>
      </c>
      <c r="B504" s="8" t="s">
        <v>1030</v>
      </c>
      <c r="C504" s="8" t="s">
        <v>36</v>
      </c>
      <c r="D504" s="8" t="s">
        <v>18</v>
      </c>
      <c r="E504" s="9">
        <v>44578</v>
      </c>
      <c r="F504" s="8" t="s">
        <v>19</v>
      </c>
      <c r="G504" s="8">
        <v>13284</v>
      </c>
      <c r="H504" s="8">
        <v>5926</v>
      </c>
      <c r="I504" s="8">
        <v>2.25</v>
      </c>
      <c r="J504" s="8">
        <v>48</v>
      </c>
      <c r="L504" s="10" t="str">
        <f t="shared" ca="1" si="28"/>
        <v> </v>
      </c>
      <c r="M504" s="10" t="str" cm="1">
        <f t="array" ref="M504">_xlfn.IFS(I504&gt;=3.5,"Excellent",I504&gt;=3,"Good",I504&gt;=2,"Average",I504&lt;2,"Poor")</f>
        <v>Average</v>
      </c>
      <c r="N504" s="10" t="str">
        <f>VLOOKUP(D504,Table2[],2,FALSE)</f>
        <v>Dr. Roy</v>
      </c>
      <c r="O504" s="10" t="str">
        <f t="shared" si="29"/>
        <v/>
      </c>
      <c r="P504" s="10"/>
      <c r="Q504" s="10">
        <f t="shared" si="30"/>
        <v>2022</v>
      </c>
      <c r="R504" s="10"/>
      <c r="S504" s="10"/>
      <c r="T504" s="10"/>
      <c r="U504" s="10"/>
      <c r="V504" s="10"/>
      <c r="W504" s="10">
        <f t="shared" ca="1" si="31"/>
        <v>1270</v>
      </c>
      <c r="X504" s="10"/>
      <c r="Y504" s="10"/>
      <c r="Z504" s="10"/>
      <c r="AA504" s="10"/>
      <c r="AB504" s="10"/>
      <c r="AC504" s="10"/>
      <c r="AD504" s="10"/>
      <c r="AE504" s="10"/>
      <c r="AF504" s="10"/>
    </row>
    <row r="505" spans="1:32" x14ac:dyDescent="0.3">
      <c r="A505" s="8" t="s">
        <v>1031</v>
      </c>
      <c r="B505" s="8" t="s">
        <v>1032</v>
      </c>
      <c r="C505" s="8" t="s">
        <v>17</v>
      </c>
      <c r="D505" s="8" t="s">
        <v>62</v>
      </c>
      <c r="E505" s="9">
        <v>44691</v>
      </c>
      <c r="F505" s="8" t="s">
        <v>14</v>
      </c>
      <c r="G505" s="8">
        <v>10971</v>
      </c>
      <c r="H505" s="8">
        <v>3693</v>
      </c>
      <c r="I505" s="8">
        <v>3.43</v>
      </c>
      <c r="J505" s="8">
        <v>67</v>
      </c>
      <c r="L505" s="10">
        <f t="shared" ca="1" si="28"/>
        <v>1157</v>
      </c>
      <c r="M505" s="10" t="str" cm="1">
        <f t="array" ref="M505">_xlfn.IFS(I505&gt;=3.5,"Excellent",I505&gt;=3,"Good",I505&gt;=2,"Average",I505&lt;2,"Poor")</f>
        <v>Good</v>
      </c>
      <c r="N505" s="10" t="str">
        <f>VLOOKUP(D505,Table2[],2,FALSE)</f>
        <v>Dr. Sinha</v>
      </c>
      <c r="O505" s="10" t="str">
        <f t="shared" si="29"/>
        <v/>
      </c>
      <c r="P505" s="10"/>
      <c r="Q505" s="10">
        <f t="shared" si="30"/>
        <v>2022</v>
      </c>
      <c r="R505" s="10"/>
      <c r="S505" s="10"/>
      <c r="T505" s="10"/>
      <c r="U505" s="10"/>
      <c r="V505" s="10"/>
      <c r="W505" s="10" t="str">
        <f t="shared" ca="1" si="31"/>
        <v/>
      </c>
      <c r="X505" s="10"/>
      <c r="Y505" s="10"/>
      <c r="Z505" s="10"/>
      <c r="AA505" s="10"/>
      <c r="AB505" s="10"/>
      <c r="AC505" s="10"/>
      <c r="AD505" s="10"/>
      <c r="AE505" s="10"/>
      <c r="AF505" s="10"/>
    </row>
    <row r="506" spans="1:32" x14ac:dyDescent="0.3">
      <c r="A506" s="8" t="s">
        <v>1033</v>
      </c>
      <c r="B506" s="8" t="s">
        <v>1034</v>
      </c>
      <c r="C506" s="8" t="s">
        <v>36</v>
      </c>
      <c r="D506" s="8" t="s">
        <v>31</v>
      </c>
      <c r="E506" s="9">
        <v>45091</v>
      </c>
      <c r="F506" s="8" t="s">
        <v>14</v>
      </c>
      <c r="G506" s="8">
        <v>10845</v>
      </c>
      <c r="H506" s="8">
        <v>3885</v>
      </c>
      <c r="I506" s="8">
        <v>3.24</v>
      </c>
      <c r="J506" s="8">
        <v>73</v>
      </c>
      <c r="L506" s="10">
        <f t="shared" ca="1" si="28"/>
        <v>757</v>
      </c>
      <c r="M506" s="10" t="str" cm="1">
        <f t="array" ref="M506">_xlfn.IFS(I506&gt;=3.5,"Excellent",I506&gt;=3,"Good",I506&gt;=2,"Average",I506&lt;2,"Poor")</f>
        <v>Good</v>
      </c>
      <c r="N506" s="10" t="str">
        <f>VLOOKUP(D506,Table2[],2,FALSE)</f>
        <v>Dr. Sharma</v>
      </c>
      <c r="O506" s="10" t="str">
        <f t="shared" si="29"/>
        <v/>
      </c>
      <c r="P506" s="10"/>
      <c r="Q506" s="10">
        <f t="shared" si="30"/>
        <v>2023</v>
      </c>
      <c r="R506" s="10"/>
      <c r="S506" s="10"/>
      <c r="T506" s="10"/>
      <c r="U506" s="10"/>
      <c r="V506" s="10"/>
      <c r="W506" s="10" t="str">
        <f t="shared" ca="1" si="31"/>
        <v/>
      </c>
      <c r="X506" s="10"/>
      <c r="Y506" s="10"/>
      <c r="Z506" s="10"/>
      <c r="AA506" s="10"/>
      <c r="AB506" s="10"/>
      <c r="AC506" s="10"/>
      <c r="AD506" s="10"/>
      <c r="AE506" s="10"/>
      <c r="AF506" s="10"/>
    </row>
    <row r="507" spans="1:32" x14ac:dyDescent="0.3">
      <c r="A507" s="8" t="s">
        <v>1035</v>
      </c>
      <c r="B507" s="8" t="s">
        <v>1036</v>
      </c>
      <c r="C507" s="8" t="s">
        <v>28</v>
      </c>
      <c r="D507" s="8" t="s">
        <v>31</v>
      </c>
      <c r="E507" s="9">
        <v>44699</v>
      </c>
      <c r="F507" s="8" t="s">
        <v>39</v>
      </c>
      <c r="G507" s="8">
        <v>3925</v>
      </c>
      <c r="H507" s="8">
        <v>9799</v>
      </c>
      <c r="I507" s="8">
        <v>2.62</v>
      </c>
      <c r="J507" s="8">
        <v>73</v>
      </c>
      <c r="L507" s="10" t="str">
        <f t="shared" ca="1" si="28"/>
        <v> </v>
      </c>
      <c r="M507" s="10" t="str" cm="1">
        <f t="array" ref="M507">_xlfn.IFS(I507&gt;=3.5,"Excellent",I507&gt;=3,"Good",I507&gt;=2,"Average",I507&lt;2,"Poor")</f>
        <v>Average</v>
      </c>
      <c r="N507" s="10" t="str">
        <f>VLOOKUP(D507,Table2[],2,FALSE)</f>
        <v>Dr. Sharma</v>
      </c>
      <c r="O507" s="10" t="str">
        <f t="shared" si="29"/>
        <v>True</v>
      </c>
      <c r="P507" s="10"/>
      <c r="Q507" s="10">
        <f t="shared" si="30"/>
        <v>2022</v>
      </c>
      <c r="R507" s="10"/>
      <c r="S507" s="10"/>
      <c r="T507" s="10"/>
      <c r="U507" s="10"/>
      <c r="V507" s="10"/>
      <c r="W507" s="10" t="str">
        <f t="shared" ca="1" si="31"/>
        <v/>
      </c>
      <c r="X507" s="10"/>
      <c r="Y507" s="10"/>
      <c r="Z507" s="10"/>
      <c r="AA507" s="10"/>
      <c r="AB507" s="10"/>
      <c r="AC507" s="10"/>
      <c r="AD507" s="10"/>
      <c r="AE507" s="10"/>
      <c r="AF507" s="10"/>
    </row>
    <row r="508" spans="1:32" x14ac:dyDescent="0.3">
      <c r="A508" s="8" t="s">
        <v>1037</v>
      </c>
      <c r="B508" s="8" t="s">
        <v>1038</v>
      </c>
      <c r="C508" s="8" t="s">
        <v>22</v>
      </c>
      <c r="D508" s="8" t="s">
        <v>18</v>
      </c>
      <c r="E508" s="9">
        <v>45274</v>
      </c>
      <c r="F508" s="8" t="s">
        <v>19</v>
      </c>
      <c r="G508" s="8">
        <v>9717</v>
      </c>
      <c r="H508" s="8">
        <v>1531</v>
      </c>
      <c r="I508" s="8">
        <v>3.9</v>
      </c>
      <c r="J508" s="8">
        <v>15</v>
      </c>
      <c r="L508" s="10" t="str">
        <f t="shared" ca="1" si="28"/>
        <v> </v>
      </c>
      <c r="M508" s="10" t="str" cm="1">
        <f t="array" ref="M508">_xlfn.IFS(I508&gt;=3.5,"Excellent",I508&gt;=3,"Good",I508&gt;=2,"Average",I508&lt;2,"Poor")</f>
        <v>Excellent</v>
      </c>
      <c r="N508" s="10" t="str">
        <f>VLOOKUP(D508,Table2[],2,FALSE)</f>
        <v>Dr. Roy</v>
      </c>
      <c r="O508" s="10" t="str">
        <f t="shared" si="29"/>
        <v/>
      </c>
      <c r="P508" s="10"/>
      <c r="Q508" s="10">
        <f t="shared" si="30"/>
        <v>2023</v>
      </c>
      <c r="R508" s="10"/>
      <c r="S508" s="10"/>
      <c r="T508" s="10"/>
      <c r="U508" s="10"/>
      <c r="V508" s="10"/>
      <c r="W508" s="10">
        <f t="shared" ca="1" si="31"/>
        <v>574</v>
      </c>
      <c r="X508" s="10"/>
      <c r="Y508" s="10"/>
      <c r="Z508" s="10"/>
      <c r="AA508" s="10"/>
      <c r="AB508" s="10"/>
      <c r="AC508" s="10"/>
      <c r="AD508" s="10"/>
      <c r="AE508" s="10"/>
      <c r="AF508" s="10"/>
    </row>
    <row r="509" spans="1:32" x14ac:dyDescent="0.3">
      <c r="A509" s="8" t="s">
        <v>1039</v>
      </c>
      <c r="B509" s="8" t="s">
        <v>1040</v>
      </c>
      <c r="C509" s="8" t="s">
        <v>17</v>
      </c>
      <c r="D509" s="8" t="s">
        <v>18</v>
      </c>
      <c r="E509" s="9">
        <v>45211</v>
      </c>
      <c r="F509" s="8" t="s">
        <v>19</v>
      </c>
      <c r="G509" s="8">
        <v>9611</v>
      </c>
      <c r="H509" s="8">
        <v>6838</v>
      </c>
      <c r="I509" s="8">
        <v>3.3</v>
      </c>
      <c r="J509" s="8">
        <v>94</v>
      </c>
      <c r="L509" s="10" t="str">
        <f t="shared" ca="1" si="28"/>
        <v> </v>
      </c>
      <c r="M509" s="10" t="str" cm="1">
        <f t="array" ref="M509">_xlfn.IFS(I509&gt;=3.5,"Excellent",I509&gt;=3,"Good",I509&gt;=2,"Average",I509&lt;2,"Poor")</f>
        <v>Good</v>
      </c>
      <c r="N509" s="10" t="str">
        <f>VLOOKUP(D509,Table2[],2,FALSE)</f>
        <v>Dr. Roy</v>
      </c>
      <c r="O509" s="10" t="str">
        <f t="shared" si="29"/>
        <v>True</v>
      </c>
      <c r="P509" s="10"/>
      <c r="Q509" s="10">
        <f t="shared" si="30"/>
        <v>2023</v>
      </c>
      <c r="R509" s="10"/>
      <c r="S509" s="10"/>
      <c r="T509" s="10"/>
      <c r="U509" s="10"/>
      <c r="V509" s="10"/>
      <c r="W509" s="10">
        <f t="shared" ca="1" si="31"/>
        <v>637</v>
      </c>
      <c r="X509" s="10"/>
      <c r="Y509" s="10"/>
      <c r="Z509" s="10"/>
      <c r="AA509" s="10"/>
      <c r="AB509" s="10"/>
      <c r="AC509" s="10"/>
      <c r="AD509" s="10"/>
      <c r="AE509" s="10"/>
      <c r="AF509" s="10"/>
    </row>
    <row r="510" spans="1:32" x14ac:dyDescent="0.3">
      <c r="A510" s="8" t="s">
        <v>1041</v>
      </c>
      <c r="B510" s="8" t="s">
        <v>1042</v>
      </c>
      <c r="C510" s="8" t="s">
        <v>54</v>
      </c>
      <c r="D510" s="8" t="s">
        <v>18</v>
      </c>
      <c r="E510" s="9">
        <v>45289</v>
      </c>
      <c r="F510" s="8" t="s">
        <v>19</v>
      </c>
      <c r="G510" s="8">
        <v>7850</v>
      </c>
      <c r="H510" s="8">
        <v>5788</v>
      </c>
      <c r="I510" s="8">
        <v>2.58</v>
      </c>
      <c r="J510" s="8">
        <v>14</v>
      </c>
      <c r="L510" s="10" t="str">
        <f t="shared" ca="1" si="28"/>
        <v> </v>
      </c>
      <c r="M510" s="10" t="str" cm="1">
        <f t="array" ref="M510">_xlfn.IFS(I510&gt;=3.5,"Excellent",I510&gt;=3,"Good",I510&gt;=2,"Average",I510&lt;2,"Poor")</f>
        <v>Average</v>
      </c>
      <c r="N510" s="10" t="str">
        <f>VLOOKUP(D510,Table2[],2,FALSE)</f>
        <v>Dr. Roy</v>
      </c>
      <c r="O510" s="10" t="str">
        <f t="shared" si="29"/>
        <v>True</v>
      </c>
      <c r="P510" s="10"/>
      <c r="Q510" s="10">
        <f t="shared" si="30"/>
        <v>2023</v>
      </c>
      <c r="R510" s="10"/>
      <c r="S510" s="10"/>
      <c r="T510" s="10"/>
      <c r="U510" s="10"/>
      <c r="V510" s="10"/>
      <c r="W510" s="10">
        <f t="shared" ca="1" si="31"/>
        <v>559</v>
      </c>
      <c r="X510" s="10"/>
      <c r="Y510" s="10"/>
      <c r="Z510" s="10"/>
      <c r="AA510" s="10"/>
      <c r="AB510" s="10"/>
      <c r="AC510" s="10"/>
      <c r="AD510" s="10"/>
      <c r="AE510" s="10"/>
      <c r="AF510" s="10"/>
    </row>
    <row r="511" spans="1:32" x14ac:dyDescent="0.3">
      <c r="A511" s="8" t="s">
        <v>1043</v>
      </c>
      <c r="B511" s="8" t="s">
        <v>1044</v>
      </c>
      <c r="C511" s="8" t="s">
        <v>12</v>
      </c>
      <c r="D511" s="8" t="s">
        <v>13</v>
      </c>
      <c r="E511" s="9">
        <v>44981</v>
      </c>
      <c r="F511" s="8" t="s">
        <v>14</v>
      </c>
      <c r="G511" s="8">
        <v>13973</v>
      </c>
      <c r="H511" s="8">
        <v>1742</v>
      </c>
      <c r="I511" s="8">
        <v>2.1</v>
      </c>
      <c r="J511" s="8">
        <v>10</v>
      </c>
      <c r="L511" s="10">
        <f t="shared" ca="1" si="28"/>
        <v>867</v>
      </c>
      <c r="M511" s="10" t="str" cm="1">
        <f t="array" ref="M511">_xlfn.IFS(I511&gt;=3.5,"Excellent",I511&gt;=3,"Good",I511&gt;=2,"Average",I511&lt;2,"Poor")</f>
        <v>Average</v>
      </c>
      <c r="N511" s="10" t="str">
        <f>VLOOKUP(D511,Table2[],2,FALSE)</f>
        <v xml:space="preserve"> Dr. Mehta</v>
      </c>
      <c r="O511" s="10" t="str">
        <f t="shared" si="29"/>
        <v/>
      </c>
      <c r="P511" s="10"/>
      <c r="Q511" s="10">
        <f t="shared" si="30"/>
        <v>2023</v>
      </c>
      <c r="R511" s="10"/>
      <c r="S511" s="10"/>
      <c r="T511" s="10"/>
      <c r="U511" s="10"/>
      <c r="V511" s="10"/>
      <c r="W511" s="10" t="str">
        <f t="shared" ca="1" si="31"/>
        <v/>
      </c>
      <c r="X511" s="10"/>
      <c r="Y511" s="10"/>
      <c r="Z511" s="10"/>
      <c r="AA511" s="10"/>
      <c r="AB511" s="10"/>
      <c r="AC511" s="10"/>
      <c r="AD511" s="10"/>
      <c r="AE511" s="10"/>
      <c r="AF511" s="10"/>
    </row>
    <row r="512" spans="1:32" x14ac:dyDescent="0.3">
      <c r="A512" s="8" t="s">
        <v>1045</v>
      </c>
      <c r="B512" s="8" t="s">
        <v>1046</v>
      </c>
      <c r="C512" s="8" t="s">
        <v>54</v>
      </c>
      <c r="D512" s="8" t="s">
        <v>31</v>
      </c>
      <c r="E512" s="9">
        <v>45318</v>
      </c>
      <c r="F512" s="8" t="s">
        <v>14</v>
      </c>
      <c r="G512" s="8">
        <v>9294</v>
      </c>
      <c r="H512" s="8">
        <v>6415</v>
      </c>
      <c r="I512" s="8">
        <v>3.38</v>
      </c>
      <c r="J512" s="8">
        <v>57</v>
      </c>
      <c r="L512" s="10">
        <f t="shared" ca="1" si="28"/>
        <v>530</v>
      </c>
      <c r="M512" s="10" t="str" cm="1">
        <f t="array" ref="M512">_xlfn.IFS(I512&gt;=3.5,"Excellent",I512&gt;=3,"Good",I512&gt;=2,"Average",I512&lt;2,"Poor")</f>
        <v>Good</v>
      </c>
      <c r="N512" s="10" t="str">
        <f>VLOOKUP(D512,Table2[],2,FALSE)</f>
        <v>Dr. Sharma</v>
      </c>
      <c r="O512" s="10" t="str">
        <f t="shared" si="29"/>
        <v>True</v>
      </c>
      <c r="P512" s="10"/>
      <c r="Q512" s="10">
        <f t="shared" si="30"/>
        <v>2024</v>
      </c>
      <c r="R512" s="10"/>
      <c r="S512" s="10"/>
      <c r="T512" s="10"/>
      <c r="U512" s="10"/>
      <c r="V512" s="10"/>
      <c r="W512" s="10" t="str">
        <f t="shared" ca="1" si="31"/>
        <v/>
      </c>
      <c r="X512" s="10"/>
      <c r="Y512" s="10"/>
      <c r="Z512" s="10"/>
      <c r="AA512" s="10"/>
      <c r="AB512" s="10"/>
      <c r="AC512" s="10"/>
      <c r="AD512" s="10"/>
      <c r="AE512" s="10"/>
      <c r="AF512" s="10"/>
    </row>
    <row r="513" spans="1:32" x14ac:dyDescent="0.3">
      <c r="A513" s="8" t="s">
        <v>1047</v>
      </c>
      <c r="B513" s="8" t="s">
        <v>1048</v>
      </c>
      <c r="C513" s="8" t="s">
        <v>28</v>
      </c>
      <c r="D513" s="8" t="s">
        <v>13</v>
      </c>
      <c r="E513" s="9">
        <v>44771</v>
      </c>
      <c r="F513" s="8" t="s">
        <v>19</v>
      </c>
      <c r="G513" s="8">
        <v>9133</v>
      </c>
      <c r="H513" s="8">
        <v>2906</v>
      </c>
      <c r="I513" s="8">
        <v>2.85</v>
      </c>
      <c r="J513" s="8">
        <v>42</v>
      </c>
      <c r="L513" s="10" t="str">
        <f t="shared" ca="1" si="28"/>
        <v> </v>
      </c>
      <c r="M513" s="10" t="str" cm="1">
        <f t="array" ref="M513">_xlfn.IFS(I513&gt;=3.5,"Excellent",I513&gt;=3,"Good",I513&gt;=2,"Average",I513&lt;2,"Poor")</f>
        <v>Average</v>
      </c>
      <c r="N513" s="10" t="str">
        <f>VLOOKUP(D513,Table2[],2,FALSE)</f>
        <v xml:space="preserve"> Dr. Mehta</v>
      </c>
      <c r="O513" s="10" t="str">
        <f t="shared" si="29"/>
        <v/>
      </c>
      <c r="P513" s="10"/>
      <c r="Q513" s="10">
        <f t="shared" si="30"/>
        <v>2022</v>
      </c>
      <c r="R513" s="10"/>
      <c r="S513" s="10"/>
      <c r="T513" s="10"/>
      <c r="U513" s="10"/>
      <c r="V513" s="10"/>
      <c r="W513" s="10">
        <f t="shared" ca="1" si="31"/>
        <v>1077</v>
      </c>
      <c r="X513" s="10"/>
      <c r="Y513" s="10"/>
      <c r="Z513" s="10"/>
      <c r="AA513" s="10"/>
      <c r="AB513" s="10"/>
      <c r="AC513" s="10"/>
      <c r="AD513" s="10"/>
      <c r="AE513" s="10"/>
      <c r="AF513" s="10"/>
    </row>
    <row r="514" spans="1:32" x14ac:dyDescent="0.3">
      <c r="A514" s="8" t="s">
        <v>1049</v>
      </c>
      <c r="B514" s="8" t="s">
        <v>1050</v>
      </c>
      <c r="C514" s="8" t="s">
        <v>28</v>
      </c>
      <c r="D514" s="8" t="s">
        <v>13</v>
      </c>
      <c r="E514" s="9">
        <v>45400</v>
      </c>
      <c r="F514" s="8" t="s">
        <v>39</v>
      </c>
      <c r="G514" s="8">
        <v>9782</v>
      </c>
      <c r="H514" s="8">
        <v>2085</v>
      </c>
      <c r="I514" s="8">
        <v>2.36</v>
      </c>
      <c r="J514" s="8">
        <v>66</v>
      </c>
      <c r="L514" s="10" t="str">
        <f t="shared" ca="1" si="28"/>
        <v> </v>
      </c>
      <c r="M514" s="10" t="str" cm="1">
        <f t="array" ref="M514">_xlfn.IFS(I514&gt;=3.5,"Excellent",I514&gt;=3,"Good",I514&gt;=2,"Average",I514&lt;2,"Poor")</f>
        <v>Average</v>
      </c>
      <c r="N514" s="10" t="str">
        <f>VLOOKUP(D514,Table2[],2,FALSE)</f>
        <v xml:space="preserve"> Dr. Mehta</v>
      </c>
      <c r="O514" s="10" t="str">
        <f t="shared" si="29"/>
        <v/>
      </c>
      <c r="P514" s="10"/>
      <c r="Q514" s="10">
        <f t="shared" si="30"/>
        <v>2024</v>
      </c>
      <c r="R514" s="10"/>
      <c r="S514" s="10"/>
      <c r="T514" s="10"/>
      <c r="U514" s="10"/>
      <c r="V514" s="10"/>
      <c r="W514" s="10" t="str">
        <f t="shared" ca="1" si="31"/>
        <v/>
      </c>
      <c r="X514" s="10"/>
      <c r="Y514" s="10"/>
      <c r="Z514" s="10"/>
      <c r="AA514" s="10"/>
      <c r="AB514" s="10"/>
      <c r="AC514" s="10"/>
      <c r="AD514" s="10"/>
      <c r="AE514" s="10"/>
      <c r="AF514" s="10"/>
    </row>
    <row r="515" spans="1:32" x14ac:dyDescent="0.3">
      <c r="A515" s="8" t="s">
        <v>1051</v>
      </c>
      <c r="B515" s="8" t="s">
        <v>1052</v>
      </c>
      <c r="C515" s="8" t="s">
        <v>12</v>
      </c>
      <c r="D515" s="8" t="s">
        <v>13</v>
      </c>
      <c r="E515" s="9">
        <v>45456</v>
      </c>
      <c r="F515" s="8" t="s">
        <v>19</v>
      </c>
      <c r="G515" s="8">
        <v>5574</v>
      </c>
      <c r="H515" s="8">
        <v>6633</v>
      </c>
      <c r="I515" s="8">
        <v>2.82</v>
      </c>
      <c r="J515" s="8">
        <v>1</v>
      </c>
      <c r="L515" s="10" t="str">
        <f t="shared" ref="L515:L578" ca="1" si="32">IF(F515="Enrolled",TODAY()-E515," ")</f>
        <v> </v>
      </c>
      <c r="M515" s="10" t="str" cm="1">
        <f t="array" ref="M515">_xlfn.IFS(I515&gt;=3.5,"Excellent",I515&gt;=3,"Good",I515&gt;=2,"Average",I515&lt;2,"Poor")</f>
        <v>Average</v>
      </c>
      <c r="N515" s="10" t="str">
        <f>VLOOKUP(D515,Table2[],2,FALSE)</f>
        <v xml:space="preserve"> Dr. Mehta</v>
      </c>
      <c r="O515" s="10" t="str">
        <f t="shared" ref="O515:O578" si="33">IF(H515&gt;0.5*G515,"True","")</f>
        <v>True</v>
      </c>
      <c r="P515" s="10"/>
      <c r="Q515" s="10">
        <f t="shared" ref="Q515:Q578" si="34">YEAR(E515)</f>
        <v>2024</v>
      </c>
      <c r="R515" s="10"/>
      <c r="S515" s="10"/>
      <c r="T515" s="10"/>
      <c r="U515" s="10"/>
      <c r="V515" s="10"/>
      <c r="W515" s="10">
        <f t="shared" ref="W515:W578" ca="1" si="35">IF(F515="Completed",TODAY()-E515,"")</f>
        <v>392</v>
      </c>
      <c r="X515" s="10"/>
      <c r="Y515" s="10"/>
      <c r="Z515" s="10"/>
      <c r="AA515" s="10"/>
      <c r="AB515" s="10"/>
      <c r="AC515" s="10"/>
      <c r="AD515" s="10"/>
      <c r="AE515" s="10"/>
      <c r="AF515" s="10"/>
    </row>
    <row r="516" spans="1:32" x14ac:dyDescent="0.3">
      <c r="A516" s="8" t="s">
        <v>1053</v>
      </c>
      <c r="B516" s="8" t="s">
        <v>1054</v>
      </c>
      <c r="C516" s="8" t="s">
        <v>17</v>
      </c>
      <c r="D516" s="8" t="s">
        <v>62</v>
      </c>
      <c r="E516" s="9">
        <v>44578</v>
      </c>
      <c r="F516" s="8" t="s">
        <v>14</v>
      </c>
      <c r="G516" s="8">
        <v>6629</v>
      </c>
      <c r="H516" s="8">
        <v>3439</v>
      </c>
      <c r="I516" s="8">
        <v>3.83</v>
      </c>
      <c r="J516" s="8">
        <v>31</v>
      </c>
      <c r="L516" s="10">
        <f t="shared" ca="1" si="32"/>
        <v>1270</v>
      </c>
      <c r="M516" s="10" t="str" cm="1">
        <f t="array" ref="M516">_xlfn.IFS(I516&gt;=3.5,"Excellent",I516&gt;=3,"Good",I516&gt;=2,"Average",I516&lt;2,"Poor")</f>
        <v>Excellent</v>
      </c>
      <c r="N516" s="10" t="str">
        <f>VLOOKUP(D516,Table2[],2,FALSE)</f>
        <v>Dr. Sinha</v>
      </c>
      <c r="O516" s="10" t="str">
        <f t="shared" si="33"/>
        <v>True</v>
      </c>
      <c r="P516" s="10"/>
      <c r="Q516" s="10">
        <f t="shared" si="34"/>
        <v>2022</v>
      </c>
      <c r="R516" s="10"/>
      <c r="S516" s="10"/>
      <c r="T516" s="10"/>
      <c r="U516" s="10"/>
      <c r="V516" s="10"/>
      <c r="W516" s="10" t="str">
        <f t="shared" ca="1" si="35"/>
        <v/>
      </c>
      <c r="X516" s="10"/>
      <c r="Y516" s="10"/>
      <c r="Z516" s="10"/>
      <c r="AA516" s="10"/>
      <c r="AB516" s="10"/>
      <c r="AC516" s="10"/>
      <c r="AD516" s="10"/>
      <c r="AE516" s="10"/>
      <c r="AF516" s="10"/>
    </row>
    <row r="517" spans="1:32" x14ac:dyDescent="0.3">
      <c r="A517" s="8" t="s">
        <v>1055</v>
      </c>
      <c r="B517" s="8" t="s">
        <v>1056</v>
      </c>
      <c r="C517" s="8" t="s">
        <v>28</v>
      </c>
      <c r="D517" s="8" t="s">
        <v>18</v>
      </c>
      <c r="E517" s="9">
        <v>44889</v>
      </c>
      <c r="F517" s="8" t="s">
        <v>14</v>
      </c>
      <c r="G517" s="8">
        <v>10972</v>
      </c>
      <c r="H517" s="8">
        <v>8709</v>
      </c>
      <c r="I517" s="8">
        <v>2.56</v>
      </c>
      <c r="J517" s="8">
        <v>15</v>
      </c>
      <c r="L517" s="10">
        <f t="shared" ca="1" si="32"/>
        <v>959</v>
      </c>
      <c r="M517" s="10" t="str" cm="1">
        <f t="array" ref="M517">_xlfn.IFS(I517&gt;=3.5,"Excellent",I517&gt;=3,"Good",I517&gt;=2,"Average",I517&lt;2,"Poor")</f>
        <v>Average</v>
      </c>
      <c r="N517" s="10" t="str">
        <f>VLOOKUP(D517,Table2[],2,FALSE)</f>
        <v>Dr. Roy</v>
      </c>
      <c r="O517" s="10" t="str">
        <f t="shared" si="33"/>
        <v>True</v>
      </c>
      <c r="P517" s="10"/>
      <c r="Q517" s="10">
        <f t="shared" si="34"/>
        <v>2022</v>
      </c>
      <c r="R517" s="10"/>
      <c r="S517" s="10"/>
      <c r="T517" s="10"/>
      <c r="U517" s="10"/>
      <c r="V517" s="10"/>
      <c r="W517" s="10" t="str">
        <f t="shared" ca="1" si="35"/>
        <v/>
      </c>
      <c r="X517" s="10"/>
      <c r="Y517" s="10"/>
      <c r="Z517" s="10"/>
      <c r="AA517" s="10"/>
      <c r="AB517" s="10"/>
      <c r="AC517" s="10"/>
      <c r="AD517" s="10"/>
      <c r="AE517" s="10"/>
      <c r="AF517" s="10"/>
    </row>
    <row r="518" spans="1:32" x14ac:dyDescent="0.3">
      <c r="A518" s="8" t="s">
        <v>1057</v>
      </c>
      <c r="B518" s="8" t="s">
        <v>1058</v>
      </c>
      <c r="C518" s="8" t="s">
        <v>22</v>
      </c>
      <c r="D518" s="8" t="s">
        <v>18</v>
      </c>
      <c r="E518" s="9">
        <v>44592</v>
      </c>
      <c r="F518" s="8" t="s">
        <v>19</v>
      </c>
      <c r="G518" s="8">
        <v>14926</v>
      </c>
      <c r="H518" s="8">
        <v>7700</v>
      </c>
      <c r="I518" s="8">
        <v>4</v>
      </c>
      <c r="J518" s="8">
        <v>97</v>
      </c>
      <c r="L518" s="10" t="str">
        <f t="shared" ca="1" si="32"/>
        <v> </v>
      </c>
      <c r="M518" s="10" t="str" cm="1">
        <f t="array" ref="M518">_xlfn.IFS(I518&gt;=3.5,"Excellent",I518&gt;=3,"Good",I518&gt;=2,"Average",I518&lt;2,"Poor")</f>
        <v>Excellent</v>
      </c>
      <c r="N518" s="10" t="str">
        <f>VLOOKUP(D518,Table2[],2,FALSE)</f>
        <v>Dr. Roy</v>
      </c>
      <c r="O518" s="10" t="str">
        <f t="shared" si="33"/>
        <v>True</v>
      </c>
      <c r="P518" s="10"/>
      <c r="Q518" s="10">
        <f t="shared" si="34"/>
        <v>2022</v>
      </c>
      <c r="R518" s="10"/>
      <c r="S518" s="10"/>
      <c r="T518" s="10"/>
      <c r="U518" s="10"/>
      <c r="V518" s="10"/>
      <c r="W518" s="10">
        <f t="shared" ca="1" si="35"/>
        <v>1256</v>
      </c>
      <c r="X518" s="10"/>
      <c r="Y518" s="10"/>
      <c r="Z518" s="10"/>
      <c r="AA518" s="10"/>
      <c r="AB518" s="10"/>
      <c r="AC518" s="10"/>
      <c r="AD518" s="10"/>
      <c r="AE518" s="10"/>
      <c r="AF518" s="10"/>
    </row>
    <row r="519" spans="1:32" x14ac:dyDescent="0.3">
      <c r="A519" s="8" t="s">
        <v>1059</v>
      </c>
      <c r="B519" s="8" t="s">
        <v>1060</v>
      </c>
      <c r="C519" s="8" t="s">
        <v>36</v>
      </c>
      <c r="D519" s="8" t="s">
        <v>31</v>
      </c>
      <c r="E519" s="9">
        <v>45376</v>
      </c>
      <c r="F519" s="8" t="s">
        <v>14</v>
      </c>
      <c r="G519" s="8">
        <v>4128</v>
      </c>
      <c r="H519" s="8">
        <v>3535</v>
      </c>
      <c r="I519" s="8">
        <v>3.48</v>
      </c>
      <c r="J519" s="8">
        <v>32</v>
      </c>
      <c r="L519" s="10">
        <f t="shared" ca="1" si="32"/>
        <v>472</v>
      </c>
      <c r="M519" s="10" t="str" cm="1">
        <f t="array" ref="M519">_xlfn.IFS(I519&gt;=3.5,"Excellent",I519&gt;=3,"Good",I519&gt;=2,"Average",I519&lt;2,"Poor")</f>
        <v>Good</v>
      </c>
      <c r="N519" s="10" t="str">
        <f>VLOOKUP(D519,Table2[],2,FALSE)</f>
        <v>Dr. Sharma</v>
      </c>
      <c r="O519" s="10" t="str">
        <f t="shared" si="33"/>
        <v>True</v>
      </c>
      <c r="P519" s="10"/>
      <c r="Q519" s="10">
        <f t="shared" si="34"/>
        <v>2024</v>
      </c>
      <c r="R519" s="10"/>
      <c r="S519" s="10"/>
      <c r="T519" s="10"/>
      <c r="U519" s="10"/>
      <c r="V519" s="10"/>
      <c r="W519" s="10" t="str">
        <f t="shared" ca="1" si="35"/>
        <v/>
      </c>
      <c r="X519" s="10"/>
      <c r="Y519" s="10"/>
      <c r="Z519" s="10"/>
      <c r="AA519" s="10"/>
      <c r="AB519" s="10"/>
      <c r="AC519" s="10"/>
      <c r="AD519" s="10"/>
      <c r="AE519" s="10"/>
      <c r="AF519" s="10"/>
    </row>
    <row r="520" spans="1:32" x14ac:dyDescent="0.3">
      <c r="A520" s="8" t="s">
        <v>1061</v>
      </c>
      <c r="B520" s="8" t="s">
        <v>1062</v>
      </c>
      <c r="C520" s="8" t="s">
        <v>54</v>
      </c>
      <c r="D520" s="8" t="s">
        <v>62</v>
      </c>
      <c r="E520" s="9">
        <v>45374</v>
      </c>
      <c r="F520" s="8" t="s">
        <v>14</v>
      </c>
      <c r="G520" s="8">
        <v>3774</v>
      </c>
      <c r="H520" s="8">
        <v>3406</v>
      </c>
      <c r="I520" s="8">
        <v>3.35</v>
      </c>
      <c r="J520" s="8">
        <v>63</v>
      </c>
      <c r="L520" s="10">
        <f t="shared" ca="1" si="32"/>
        <v>474</v>
      </c>
      <c r="M520" s="10" t="str" cm="1">
        <f t="array" ref="M520">_xlfn.IFS(I520&gt;=3.5,"Excellent",I520&gt;=3,"Good",I520&gt;=2,"Average",I520&lt;2,"Poor")</f>
        <v>Good</v>
      </c>
      <c r="N520" s="10" t="str">
        <f>VLOOKUP(D520,Table2[],2,FALSE)</f>
        <v>Dr. Sinha</v>
      </c>
      <c r="O520" s="10" t="str">
        <f t="shared" si="33"/>
        <v>True</v>
      </c>
      <c r="P520" s="10"/>
      <c r="Q520" s="10">
        <f t="shared" si="34"/>
        <v>2024</v>
      </c>
      <c r="R520" s="10"/>
      <c r="S520" s="10"/>
      <c r="T520" s="10"/>
      <c r="U520" s="10"/>
      <c r="V520" s="10"/>
      <c r="W520" s="10" t="str">
        <f t="shared" ca="1" si="35"/>
        <v/>
      </c>
      <c r="X520" s="10"/>
      <c r="Y520" s="10"/>
      <c r="Z520" s="10"/>
      <c r="AA520" s="10"/>
      <c r="AB520" s="10"/>
      <c r="AC520" s="10"/>
      <c r="AD520" s="10"/>
      <c r="AE520" s="10"/>
      <c r="AF520" s="10"/>
    </row>
    <row r="521" spans="1:32" x14ac:dyDescent="0.3">
      <c r="A521" s="8" t="s">
        <v>1063</v>
      </c>
      <c r="B521" s="8" t="s">
        <v>1064</v>
      </c>
      <c r="C521" s="8" t="s">
        <v>54</v>
      </c>
      <c r="D521" s="8" t="s">
        <v>62</v>
      </c>
      <c r="E521" s="9">
        <v>44858</v>
      </c>
      <c r="F521" s="8" t="s">
        <v>14</v>
      </c>
      <c r="G521" s="8">
        <v>9643</v>
      </c>
      <c r="H521" s="8">
        <v>431</v>
      </c>
      <c r="I521" s="8">
        <v>3.6</v>
      </c>
      <c r="J521" s="8">
        <v>26</v>
      </c>
      <c r="L521" s="10">
        <f t="shared" ca="1" si="32"/>
        <v>990</v>
      </c>
      <c r="M521" s="10" t="str" cm="1">
        <f t="array" ref="M521">_xlfn.IFS(I521&gt;=3.5,"Excellent",I521&gt;=3,"Good",I521&gt;=2,"Average",I521&lt;2,"Poor")</f>
        <v>Excellent</v>
      </c>
      <c r="N521" s="10" t="str">
        <f>VLOOKUP(D521,Table2[],2,FALSE)</f>
        <v>Dr. Sinha</v>
      </c>
      <c r="O521" s="10" t="str">
        <f t="shared" si="33"/>
        <v/>
      </c>
      <c r="P521" s="10"/>
      <c r="Q521" s="10">
        <f t="shared" si="34"/>
        <v>2022</v>
      </c>
      <c r="R521" s="10"/>
      <c r="S521" s="10"/>
      <c r="T521" s="10"/>
      <c r="U521" s="10"/>
      <c r="V521" s="10"/>
      <c r="W521" s="10" t="str">
        <f t="shared" ca="1" si="35"/>
        <v/>
      </c>
      <c r="X521" s="10"/>
      <c r="Y521" s="10"/>
      <c r="Z521" s="10"/>
      <c r="AA521" s="10"/>
      <c r="AB521" s="10"/>
      <c r="AC521" s="10"/>
      <c r="AD521" s="10"/>
      <c r="AE521" s="10"/>
      <c r="AF521" s="10"/>
    </row>
    <row r="522" spans="1:32" x14ac:dyDescent="0.3">
      <c r="A522" s="8" t="s">
        <v>1065</v>
      </c>
      <c r="B522" s="8" t="s">
        <v>1066</v>
      </c>
      <c r="C522" s="8" t="s">
        <v>25</v>
      </c>
      <c r="D522" s="8" t="s">
        <v>62</v>
      </c>
      <c r="E522" s="9">
        <v>44732</v>
      </c>
      <c r="F522" s="8" t="s">
        <v>19</v>
      </c>
      <c r="G522" s="8">
        <v>9016</v>
      </c>
      <c r="H522" s="8">
        <v>3228</v>
      </c>
      <c r="I522" s="8">
        <v>3.24</v>
      </c>
      <c r="J522" s="8">
        <v>62</v>
      </c>
      <c r="L522" s="10" t="str">
        <f t="shared" ca="1" si="32"/>
        <v> </v>
      </c>
      <c r="M522" s="10" t="str" cm="1">
        <f t="array" ref="M522">_xlfn.IFS(I522&gt;=3.5,"Excellent",I522&gt;=3,"Good",I522&gt;=2,"Average",I522&lt;2,"Poor")</f>
        <v>Good</v>
      </c>
      <c r="N522" s="10" t="str">
        <f>VLOOKUP(D522,Table2[],2,FALSE)</f>
        <v>Dr. Sinha</v>
      </c>
      <c r="O522" s="10" t="str">
        <f t="shared" si="33"/>
        <v/>
      </c>
      <c r="P522" s="10"/>
      <c r="Q522" s="10">
        <f t="shared" si="34"/>
        <v>2022</v>
      </c>
      <c r="R522" s="10"/>
      <c r="S522" s="10"/>
      <c r="T522" s="10"/>
      <c r="U522" s="10"/>
      <c r="V522" s="10"/>
      <c r="W522" s="10">
        <f t="shared" ca="1" si="35"/>
        <v>1116</v>
      </c>
      <c r="X522" s="10"/>
      <c r="Y522" s="10"/>
      <c r="Z522" s="10"/>
      <c r="AA522" s="10"/>
      <c r="AB522" s="10"/>
      <c r="AC522" s="10"/>
      <c r="AD522" s="10"/>
      <c r="AE522" s="10"/>
      <c r="AF522" s="10"/>
    </row>
    <row r="523" spans="1:32" x14ac:dyDescent="0.3">
      <c r="A523" s="8" t="s">
        <v>1067</v>
      </c>
      <c r="B523" s="8" t="s">
        <v>1068</v>
      </c>
      <c r="C523" s="8" t="s">
        <v>57</v>
      </c>
      <c r="D523" s="8" t="s">
        <v>18</v>
      </c>
      <c r="E523" s="9">
        <v>45458</v>
      </c>
      <c r="F523" s="8" t="s">
        <v>14</v>
      </c>
      <c r="G523" s="8">
        <v>6221</v>
      </c>
      <c r="H523" s="8">
        <v>5210</v>
      </c>
      <c r="I523" s="8">
        <v>3.38</v>
      </c>
      <c r="J523" s="8">
        <v>103</v>
      </c>
      <c r="L523" s="10">
        <f t="shared" ca="1" si="32"/>
        <v>390</v>
      </c>
      <c r="M523" s="10" t="str" cm="1">
        <f t="array" ref="M523">_xlfn.IFS(I523&gt;=3.5,"Excellent",I523&gt;=3,"Good",I523&gt;=2,"Average",I523&lt;2,"Poor")</f>
        <v>Good</v>
      </c>
      <c r="N523" s="10" t="str">
        <f>VLOOKUP(D523,Table2[],2,FALSE)</f>
        <v>Dr. Roy</v>
      </c>
      <c r="O523" s="10" t="str">
        <f t="shared" si="33"/>
        <v>True</v>
      </c>
      <c r="P523" s="10"/>
      <c r="Q523" s="10">
        <f t="shared" si="34"/>
        <v>2024</v>
      </c>
      <c r="R523" s="10"/>
      <c r="S523" s="10"/>
      <c r="T523" s="10"/>
      <c r="U523" s="10"/>
      <c r="V523" s="10"/>
      <c r="W523" s="10" t="str">
        <f t="shared" ca="1" si="35"/>
        <v/>
      </c>
      <c r="X523" s="10"/>
      <c r="Y523" s="10"/>
      <c r="Z523" s="10"/>
      <c r="AA523" s="10"/>
      <c r="AB523" s="10"/>
      <c r="AC523" s="10"/>
      <c r="AD523" s="10"/>
      <c r="AE523" s="10"/>
      <c r="AF523" s="10"/>
    </row>
    <row r="524" spans="1:32" x14ac:dyDescent="0.3">
      <c r="A524" s="8" t="s">
        <v>1069</v>
      </c>
      <c r="B524" s="8" t="s">
        <v>1070</v>
      </c>
      <c r="C524" s="8" t="s">
        <v>25</v>
      </c>
      <c r="D524" s="8" t="s">
        <v>62</v>
      </c>
      <c r="E524" s="9">
        <v>44661</v>
      </c>
      <c r="F524" s="8" t="s">
        <v>14</v>
      </c>
      <c r="G524" s="8">
        <v>3532</v>
      </c>
      <c r="H524" s="8">
        <v>5236</v>
      </c>
      <c r="I524" s="8">
        <v>3.48</v>
      </c>
      <c r="J524" s="8">
        <v>115</v>
      </c>
      <c r="L524" s="10">
        <f t="shared" ca="1" si="32"/>
        <v>1187</v>
      </c>
      <c r="M524" s="10" t="str" cm="1">
        <f t="array" ref="M524">_xlfn.IFS(I524&gt;=3.5,"Excellent",I524&gt;=3,"Good",I524&gt;=2,"Average",I524&lt;2,"Poor")</f>
        <v>Good</v>
      </c>
      <c r="N524" s="10" t="str">
        <f>VLOOKUP(D524,Table2[],2,FALSE)</f>
        <v>Dr. Sinha</v>
      </c>
      <c r="O524" s="10" t="str">
        <f t="shared" si="33"/>
        <v>True</v>
      </c>
      <c r="P524" s="10"/>
      <c r="Q524" s="10">
        <f t="shared" si="34"/>
        <v>2022</v>
      </c>
      <c r="R524" s="10"/>
      <c r="S524" s="10"/>
      <c r="T524" s="10"/>
      <c r="U524" s="10"/>
      <c r="V524" s="10"/>
      <c r="W524" s="10" t="str">
        <f t="shared" ca="1" si="35"/>
        <v/>
      </c>
      <c r="X524" s="10"/>
      <c r="Y524" s="10"/>
      <c r="Z524" s="10"/>
      <c r="AA524" s="10"/>
      <c r="AB524" s="10"/>
      <c r="AC524" s="10"/>
      <c r="AD524" s="10"/>
      <c r="AE524" s="10"/>
      <c r="AF524" s="10"/>
    </row>
    <row r="525" spans="1:32" x14ac:dyDescent="0.3">
      <c r="A525" s="8" t="s">
        <v>1071</v>
      </c>
      <c r="B525" s="8" t="s">
        <v>1072</v>
      </c>
      <c r="C525" s="8" t="s">
        <v>36</v>
      </c>
      <c r="D525" s="8" t="s">
        <v>31</v>
      </c>
      <c r="E525" s="9">
        <v>45448</v>
      </c>
      <c r="F525" s="8" t="s">
        <v>14</v>
      </c>
      <c r="G525" s="8">
        <v>9455</v>
      </c>
      <c r="H525" s="8">
        <v>1102</v>
      </c>
      <c r="I525" s="8">
        <v>2.98</v>
      </c>
      <c r="J525" s="8">
        <v>15</v>
      </c>
      <c r="L525" s="10">
        <f t="shared" ca="1" si="32"/>
        <v>400</v>
      </c>
      <c r="M525" s="10" t="str" cm="1">
        <f t="array" ref="M525">_xlfn.IFS(I525&gt;=3.5,"Excellent",I525&gt;=3,"Good",I525&gt;=2,"Average",I525&lt;2,"Poor")</f>
        <v>Average</v>
      </c>
      <c r="N525" s="10" t="str">
        <f>VLOOKUP(D525,Table2[],2,FALSE)</f>
        <v>Dr. Sharma</v>
      </c>
      <c r="O525" s="10" t="str">
        <f t="shared" si="33"/>
        <v/>
      </c>
      <c r="P525" s="10"/>
      <c r="Q525" s="10">
        <f t="shared" si="34"/>
        <v>2024</v>
      </c>
      <c r="R525" s="10"/>
      <c r="S525" s="10"/>
      <c r="T525" s="10"/>
      <c r="U525" s="10"/>
      <c r="V525" s="10"/>
      <c r="W525" s="10" t="str">
        <f t="shared" ca="1" si="35"/>
        <v/>
      </c>
      <c r="X525" s="10"/>
      <c r="Y525" s="10"/>
      <c r="Z525" s="10"/>
      <c r="AA525" s="10"/>
      <c r="AB525" s="10"/>
      <c r="AC525" s="10"/>
      <c r="AD525" s="10"/>
      <c r="AE525" s="10"/>
      <c r="AF525" s="10"/>
    </row>
    <row r="526" spans="1:32" x14ac:dyDescent="0.3">
      <c r="A526" s="8" t="s">
        <v>1073</v>
      </c>
      <c r="B526" s="8" t="s">
        <v>1074</v>
      </c>
      <c r="C526" s="8" t="s">
        <v>12</v>
      </c>
      <c r="D526" s="8" t="s">
        <v>31</v>
      </c>
      <c r="E526" s="9">
        <v>45452</v>
      </c>
      <c r="F526" s="8" t="s">
        <v>19</v>
      </c>
      <c r="G526" s="8">
        <v>4219</v>
      </c>
      <c r="H526" s="8">
        <v>6695</v>
      </c>
      <c r="I526" s="8">
        <v>2.4300000000000002</v>
      </c>
      <c r="J526" s="8">
        <v>79</v>
      </c>
      <c r="L526" s="10" t="str">
        <f t="shared" ca="1" si="32"/>
        <v> </v>
      </c>
      <c r="M526" s="10" t="str" cm="1">
        <f t="array" ref="M526">_xlfn.IFS(I526&gt;=3.5,"Excellent",I526&gt;=3,"Good",I526&gt;=2,"Average",I526&lt;2,"Poor")</f>
        <v>Average</v>
      </c>
      <c r="N526" s="10" t="str">
        <f>VLOOKUP(D526,Table2[],2,FALSE)</f>
        <v>Dr. Sharma</v>
      </c>
      <c r="O526" s="10" t="str">
        <f t="shared" si="33"/>
        <v>True</v>
      </c>
      <c r="P526" s="10"/>
      <c r="Q526" s="10">
        <f t="shared" si="34"/>
        <v>2024</v>
      </c>
      <c r="R526" s="10"/>
      <c r="S526" s="10"/>
      <c r="T526" s="10"/>
      <c r="U526" s="10"/>
      <c r="V526" s="10"/>
      <c r="W526" s="10">
        <f t="shared" ca="1" si="35"/>
        <v>396</v>
      </c>
      <c r="X526" s="10"/>
      <c r="Y526" s="10"/>
      <c r="Z526" s="10"/>
      <c r="AA526" s="10"/>
      <c r="AB526" s="10"/>
      <c r="AC526" s="10"/>
      <c r="AD526" s="10"/>
      <c r="AE526" s="10"/>
      <c r="AF526" s="10"/>
    </row>
    <row r="527" spans="1:32" x14ac:dyDescent="0.3">
      <c r="A527" s="8" t="s">
        <v>1075</v>
      </c>
      <c r="B527" s="8" t="s">
        <v>1076</v>
      </c>
      <c r="C527" s="8" t="s">
        <v>36</v>
      </c>
      <c r="D527" s="8" t="s">
        <v>18</v>
      </c>
      <c r="E527" s="9">
        <v>44713</v>
      </c>
      <c r="F527" s="8" t="s">
        <v>14</v>
      </c>
      <c r="G527" s="8">
        <v>2395</v>
      </c>
      <c r="H527" s="8">
        <v>5019</v>
      </c>
      <c r="I527" s="8">
        <v>2.34</v>
      </c>
      <c r="J527" s="8">
        <v>53</v>
      </c>
      <c r="L527" s="10">
        <f t="shared" ca="1" si="32"/>
        <v>1135</v>
      </c>
      <c r="M527" s="10" t="str" cm="1">
        <f t="array" ref="M527">_xlfn.IFS(I527&gt;=3.5,"Excellent",I527&gt;=3,"Good",I527&gt;=2,"Average",I527&lt;2,"Poor")</f>
        <v>Average</v>
      </c>
      <c r="N527" s="10" t="str">
        <f>VLOOKUP(D527,Table2[],2,FALSE)</f>
        <v>Dr. Roy</v>
      </c>
      <c r="O527" s="10" t="str">
        <f t="shared" si="33"/>
        <v>True</v>
      </c>
      <c r="P527" s="10"/>
      <c r="Q527" s="10">
        <f t="shared" si="34"/>
        <v>2022</v>
      </c>
      <c r="R527" s="10"/>
      <c r="S527" s="10"/>
      <c r="T527" s="10"/>
      <c r="U527" s="10"/>
      <c r="V527" s="10"/>
      <c r="W527" s="10" t="str">
        <f t="shared" ca="1" si="35"/>
        <v/>
      </c>
      <c r="X527" s="10"/>
      <c r="Y527" s="10"/>
      <c r="Z527" s="10"/>
      <c r="AA527" s="10"/>
      <c r="AB527" s="10"/>
      <c r="AC527" s="10"/>
      <c r="AD527" s="10"/>
      <c r="AE527" s="10"/>
      <c r="AF527" s="10"/>
    </row>
    <row r="528" spans="1:32" x14ac:dyDescent="0.3">
      <c r="A528" s="8" t="s">
        <v>1077</v>
      </c>
      <c r="B528" s="8" t="s">
        <v>1078</v>
      </c>
      <c r="C528" s="8" t="s">
        <v>28</v>
      </c>
      <c r="D528" s="8" t="s">
        <v>31</v>
      </c>
      <c r="E528" s="9">
        <v>45249</v>
      </c>
      <c r="F528" s="8" t="s">
        <v>39</v>
      </c>
      <c r="G528" s="8">
        <v>9775</v>
      </c>
      <c r="H528" s="8">
        <v>3000</v>
      </c>
      <c r="I528" s="8">
        <v>3.2</v>
      </c>
      <c r="J528" s="8">
        <v>32</v>
      </c>
      <c r="L528" s="10" t="str">
        <f t="shared" ca="1" si="32"/>
        <v> </v>
      </c>
      <c r="M528" s="10" t="str" cm="1">
        <f t="array" ref="M528">_xlfn.IFS(I528&gt;=3.5,"Excellent",I528&gt;=3,"Good",I528&gt;=2,"Average",I528&lt;2,"Poor")</f>
        <v>Good</v>
      </c>
      <c r="N528" s="10" t="str">
        <f>VLOOKUP(D528,Table2[],2,FALSE)</f>
        <v>Dr. Sharma</v>
      </c>
      <c r="O528" s="10" t="str">
        <f t="shared" si="33"/>
        <v/>
      </c>
      <c r="P528" s="10"/>
      <c r="Q528" s="10">
        <f t="shared" si="34"/>
        <v>2023</v>
      </c>
      <c r="R528" s="10"/>
      <c r="S528" s="10"/>
      <c r="T528" s="10"/>
      <c r="U528" s="10"/>
      <c r="V528" s="10"/>
      <c r="W528" s="10" t="str">
        <f t="shared" ca="1" si="35"/>
        <v/>
      </c>
      <c r="X528" s="10"/>
      <c r="Y528" s="10"/>
      <c r="Z528" s="10"/>
      <c r="AA528" s="10"/>
      <c r="AB528" s="10"/>
      <c r="AC528" s="10"/>
      <c r="AD528" s="10"/>
      <c r="AE528" s="10"/>
      <c r="AF528" s="10"/>
    </row>
    <row r="529" spans="1:32" x14ac:dyDescent="0.3">
      <c r="A529" s="8" t="s">
        <v>1079</v>
      </c>
      <c r="B529" s="8" t="s">
        <v>1080</v>
      </c>
      <c r="C529" s="8" t="s">
        <v>17</v>
      </c>
      <c r="D529" s="8" t="s">
        <v>62</v>
      </c>
      <c r="E529" s="9">
        <v>44582</v>
      </c>
      <c r="F529" s="8" t="s">
        <v>14</v>
      </c>
      <c r="G529" s="8">
        <v>4629</v>
      </c>
      <c r="H529" s="8">
        <v>3746</v>
      </c>
      <c r="I529" s="8">
        <v>3.38</v>
      </c>
      <c r="J529" s="8">
        <v>34</v>
      </c>
      <c r="L529" s="10">
        <f t="shared" ca="1" si="32"/>
        <v>1266</v>
      </c>
      <c r="M529" s="10" t="str" cm="1">
        <f t="array" ref="M529">_xlfn.IFS(I529&gt;=3.5,"Excellent",I529&gt;=3,"Good",I529&gt;=2,"Average",I529&lt;2,"Poor")</f>
        <v>Good</v>
      </c>
      <c r="N529" s="10" t="str">
        <f>VLOOKUP(D529,Table2[],2,FALSE)</f>
        <v>Dr. Sinha</v>
      </c>
      <c r="O529" s="10" t="str">
        <f t="shared" si="33"/>
        <v>True</v>
      </c>
      <c r="P529" s="10"/>
      <c r="Q529" s="10">
        <f t="shared" si="34"/>
        <v>2022</v>
      </c>
      <c r="R529" s="10"/>
      <c r="S529" s="10"/>
      <c r="T529" s="10"/>
      <c r="U529" s="10"/>
      <c r="V529" s="10"/>
      <c r="W529" s="10" t="str">
        <f t="shared" ca="1" si="35"/>
        <v/>
      </c>
      <c r="X529" s="10"/>
      <c r="Y529" s="10"/>
      <c r="Z529" s="10"/>
      <c r="AA529" s="10"/>
      <c r="AB529" s="10"/>
      <c r="AC529" s="10"/>
      <c r="AD529" s="10"/>
      <c r="AE529" s="10"/>
      <c r="AF529" s="10"/>
    </row>
    <row r="530" spans="1:32" x14ac:dyDescent="0.3">
      <c r="A530" s="8" t="s">
        <v>1081</v>
      </c>
      <c r="B530" s="8" t="s">
        <v>1082</v>
      </c>
      <c r="C530" s="8" t="s">
        <v>22</v>
      </c>
      <c r="D530" s="8" t="s">
        <v>31</v>
      </c>
      <c r="E530" s="9">
        <v>44570</v>
      </c>
      <c r="F530" s="8" t="s">
        <v>14</v>
      </c>
      <c r="G530" s="8">
        <v>7248</v>
      </c>
      <c r="H530" s="8">
        <v>9409</v>
      </c>
      <c r="I530" s="8">
        <v>2.7</v>
      </c>
      <c r="J530" s="8">
        <v>49</v>
      </c>
      <c r="L530" s="10">
        <f t="shared" ca="1" si="32"/>
        <v>1278</v>
      </c>
      <c r="M530" s="10" t="str" cm="1">
        <f t="array" ref="M530">_xlfn.IFS(I530&gt;=3.5,"Excellent",I530&gt;=3,"Good",I530&gt;=2,"Average",I530&lt;2,"Poor")</f>
        <v>Average</v>
      </c>
      <c r="N530" s="10" t="str">
        <f>VLOOKUP(D530,Table2[],2,FALSE)</f>
        <v>Dr. Sharma</v>
      </c>
      <c r="O530" s="10" t="str">
        <f t="shared" si="33"/>
        <v>True</v>
      </c>
      <c r="P530" s="10"/>
      <c r="Q530" s="10">
        <f t="shared" si="34"/>
        <v>2022</v>
      </c>
      <c r="R530" s="10"/>
      <c r="S530" s="10"/>
      <c r="T530" s="10"/>
      <c r="U530" s="10"/>
      <c r="V530" s="10"/>
      <c r="W530" s="10" t="str">
        <f t="shared" ca="1" si="35"/>
        <v/>
      </c>
      <c r="X530" s="10"/>
      <c r="Y530" s="10"/>
      <c r="Z530" s="10"/>
      <c r="AA530" s="10"/>
      <c r="AB530" s="10"/>
      <c r="AC530" s="10"/>
      <c r="AD530" s="10"/>
      <c r="AE530" s="10"/>
      <c r="AF530" s="10"/>
    </row>
    <row r="531" spans="1:32" x14ac:dyDescent="0.3">
      <c r="A531" s="8" t="s">
        <v>1083</v>
      </c>
      <c r="B531" s="8" t="s">
        <v>1084</v>
      </c>
      <c r="C531" s="8" t="s">
        <v>12</v>
      </c>
      <c r="D531" s="8" t="s">
        <v>62</v>
      </c>
      <c r="E531" s="9">
        <v>45194</v>
      </c>
      <c r="F531" s="8" t="s">
        <v>19</v>
      </c>
      <c r="G531" s="8">
        <v>4602</v>
      </c>
      <c r="H531" s="8">
        <v>4429</v>
      </c>
      <c r="I531" s="8">
        <v>3.6</v>
      </c>
      <c r="J531" s="8">
        <v>67</v>
      </c>
      <c r="L531" s="10" t="str">
        <f t="shared" ca="1" si="32"/>
        <v> </v>
      </c>
      <c r="M531" s="10" t="str" cm="1">
        <f t="array" ref="M531">_xlfn.IFS(I531&gt;=3.5,"Excellent",I531&gt;=3,"Good",I531&gt;=2,"Average",I531&lt;2,"Poor")</f>
        <v>Excellent</v>
      </c>
      <c r="N531" s="10" t="str">
        <f>VLOOKUP(D531,Table2[],2,FALSE)</f>
        <v>Dr. Sinha</v>
      </c>
      <c r="O531" s="10" t="str">
        <f t="shared" si="33"/>
        <v>True</v>
      </c>
      <c r="P531" s="10"/>
      <c r="Q531" s="10">
        <f t="shared" si="34"/>
        <v>2023</v>
      </c>
      <c r="R531" s="10"/>
      <c r="S531" s="10"/>
      <c r="T531" s="10"/>
      <c r="U531" s="10"/>
      <c r="V531" s="10"/>
      <c r="W531" s="10">
        <f t="shared" ca="1" si="35"/>
        <v>654</v>
      </c>
      <c r="X531" s="10"/>
      <c r="Y531" s="10"/>
      <c r="Z531" s="10"/>
      <c r="AA531" s="10"/>
      <c r="AB531" s="10"/>
      <c r="AC531" s="10"/>
      <c r="AD531" s="10"/>
      <c r="AE531" s="10"/>
      <c r="AF531" s="10"/>
    </row>
    <row r="532" spans="1:32" x14ac:dyDescent="0.3">
      <c r="A532" s="8" t="s">
        <v>1085</v>
      </c>
      <c r="B532" s="8" t="s">
        <v>1086</v>
      </c>
      <c r="C532" s="8" t="s">
        <v>54</v>
      </c>
      <c r="D532" s="8" t="s">
        <v>31</v>
      </c>
      <c r="E532" s="9">
        <v>45354</v>
      </c>
      <c r="F532" s="8" t="s">
        <v>14</v>
      </c>
      <c r="G532" s="8">
        <v>10379</v>
      </c>
      <c r="H532" s="8">
        <v>4077</v>
      </c>
      <c r="I532" s="8">
        <v>3.5</v>
      </c>
      <c r="J532" s="8">
        <v>76</v>
      </c>
      <c r="L532" s="10">
        <f t="shared" ca="1" si="32"/>
        <v>494</v>
      </c>
      <c r="M532" s="10" t="str" cm="1">
        <f t="array" ref="M532">_xlfn.IFS(I532&gt;=3.5,"Excellent",I532&gt;=3,"Good",I532&gt;=2,"Average",I532&lt;2,"Poor")</f>
        <v>Excellent</v>
      </c>
      <c r="N532" s="10" t="str">
        <f>VLOOKUP(D532,Table2[],2,FALSE)</f>
        <v>Dr. Sharma</v>
      </c>
      <c r="O532" s="10" t="str">
        <f t="shared" si="33"/>
        <v/>
      </c>
      <c r="P532" s="10"/>
      <c r="Q532" s="10">
        <f t="shared" si="34"/>
        <v>2024</v>
      </c>
      <c r="R532" s="10"/>
      <c r="S532" s="10"/>
      <c r="T532" s="10"/>
      <c r="U532" s="10"/>
      <c r="V532" s="10"/>
      <c r="W532" s="10" t="str">
        <f t="shared" ca="1" si="35"/>
        <v/>
      </c>
      <c r="X532" s="10"/>
      <c r="Y532" s="10"/>
      <c r="Z532" s="10"/>
      <c r="AA532" s="10"/>
      <c r="AB532" s="10"/>
      <c r="AC532" s="10"/>
      <c r="AD532" s="10"/>
      <c r="AE532" s="10"/>
      <c r="AF532" s="10"/>
    </row>
    <row r="533" spans="1:32" x14ac:dyDescent="0.3">
      <c r="A533" s="8" t="s">
        <v>1087</v>
      </c>
      <c r="B533" s="8" t="s">
        <v>1088</v>
      </c>
      <c r="C533" s="8" t="s">
        <v>36</v>
      </c>
      <c r="D533" s="8" t="s">
        <v>13</v>
      </c>
      <c r="E533" s="9">
        <v>44824</v>
      </c>
      <c r="F533" s="8" t="s">
        <v>19</v>
      </c>
      <c r="G533" s="8">
        <v>11404</v>
      </c>
      <c r="H533" s="8">
        <v>8999</v>
      </c>
      <c r="I533" s="8">
        <v>2.9</v>
      </c>
      <c r="J533" s="8">
        <v>81</v>
      </c>
      <c r="L533" s="10" t="str">
        <f t="shared" ca="1" si="32"/>
        <v> </v>
      </c>
      <c r="M533" s="10" t="str" cm="1">
        <f t="array" ref="M533">_xlfn.IFS(I533&gt;=3.5,"Excellent",I533&gt;=3,"Good",I533&gt;=2,"Average",I533&lt;2,"Poor")</f>
        <v>Average</v>
      </c>
      <c r="N533" s="10" t="str">
        <f>VLOOKUP(D533,Table2[],2,FALSE)</f>
        <v xml:space="preserve"> Dr. Mehta</v>
      </c>
      <c r="O533" s="10" t="str">
        <f t="shared" si="33"/>
        <v>True</v>
      </c>
      <c r="P533" s="10"/>
      <c r="Q533" s="10">
        <f t="shared" si="34"/>
        <v>2022</v>
      </c>
      <c r="R533" s="10"/>
      <c r="S533" s="10"/>
      <c r="T533" s="10"/>
      <c r="U533" s="10"/>
      <c r="V533" s="10"/>
      <c r="W533" s="10">
        <f t="shared" ca="1" si="35"/>
        <v>1024</v>
      </c>
      <c r="X533" s="10"/>
      <c r="Y533" s="10"/>
      <c r="Z533" s="10"/>
      <c r="AA533" s="10"/>
      <c r="AB533" s="10"/>
      <c r="AC533" s="10"/>
      <c r="AD533" s="10"/>
      <c r="AE533" s="10"/>
      <c r="AF533" s="10"/>
    </row>
    <row r="534" spans="1:32" x14ac:dyDescent="0.3">
      <c r="A534" s="8" t="s">
        <v>1089</v>
      </c>
      <c r="B534" s="8" t="s">
        <v>1090</v>
      </c>
      <c r="C534" s="8" t="s">
        <v>22</v>
      </c>
      <c r="D534" s="8" t="s">
        <v>62</v>
      </c>
      <c r="E534" s="9">
        <v>44821</v>
      </c>
      <c r="F534" s="8" t="s">
        <v>14</v>
      </c>
      <c r="G534" s="8">
        <v>2748</v>
      </c>
      <c r="H534" s="8">
        <v>9068</v>
      </c>
      <c r="I534" s="8">
        <v>3.73</v>
      </c>
      <c r="J534" s="8">
        <v>89</v>
      </c>
      <c r="L534" s="10">
        <f t="shared" ca="1" si="32"/>
        <v>1027</v>
      </c>
      <c r="M534" s="10" t="str" cm="1">
        <f t="array" ref="M534">_xlfn.IFS(I534&gt;=3.5,"Excellent",I534&gt;=3,"Good",I534&gt;=2,"Average",I534&lt;2,"Poor")</f>
        <v>Excellent</v>
      </c>
      <c r="N534" s="10" t="str">
        <f>VLOOKUP(D534,Table2[],2,FALSE)</f>
        <v>Dr. Sinha</v>
      </c>
      <c r="O534" s="10" t="str">
        <f t="shared" si="33"/>
        <v>True</v>
      </c>
      <c r="P534" s="10"/>
      <c r="Q534" s="10">
        <f t="shared" si="34"/>
        <v>2022</v>
      </c>
      <c r="R534" s="10"/>
      <c r="S534" s="10"/>
      <c r="T534" s="10"/>
      <c r="U534" s="10"/>
      <c r="V534" s="10"/>
      <c r="W534" s="10" t="str">
        <f t="shared" ca="1" si="35"/>
        <v/>
      </c>
      <c r="X534" s="10"/>
      <c r="Y534" s="10"/>
      <c r="Z534" s="10"/>
      <c r="AA534" s="10"/>
      <c r="AB534" s="10"/>
      <c r="AC534" s="10"/>
      <c r="AD534" s="10"/>
      <c r="AE534" s="10"/>
      <c r="AF534" s="10"/>
    </row>
    <row r="535" spans="1:32" x14ac:dyDescent="0.3">
      <c r="A535" s="8" t="s">
        <v>1091</v>
      </c>
      <c r="B535" s="8" t="s">
        <v>1092</v>
      </c>
      <c r="C535" s="8" t="s">
        <v>36</v>
      </c>
      <c r="D535" s="8" t="s">
        <v>31</v>
      </c>
      <c r="E535" s="9">
        <v>45158</v>
      </c>
      <c r="F535" s="8" t="s">
        <v>14</v>
      </c>
      <c r="G535" s="8">
        <v>14781</v>
      </c>
      <c r="H535" s="8">
        <v>7325</v>
      </c>
      <c r="I535" s="8">
        <v>3.22</v>
      </c>
      <c r="J535" s="8">
        <v>79</v>
      </c>
      <c r="L535" s="10">
        <f t="shared" ca="1" si="32"/>
        <v>690</v>
      </c>
      <c r="M535" s="10" t="str" cm="1">
        <f t="array" ref="M535">_xlfn.IFS(I535&gt;=3.5,"Excellent",I535&gt;=3,"Good",I535&gt;=2,"Average",I535&lt;2,"Poor")</f>
        <v>Good</v>
      </c>
      <c r="N535" s="10" t="str">
        <f>VLOOKUP(D535,Table2[],2,FALSE)</f>
        <v>Dr. Sharma</v>
      </c>
      <c r="O535" s="10" t="str">
        <f t="shared" si="33"/>
        <v/>
      </c>
      <c r="P535" s="10"/>
      <c r="Q535" s="10">
        <f t="shared" si="34"/>
        <v>2023</v>
      </c>
      <c r="R535" s="10"/>
      <c r="S535" s="10"/>
      <c r="T535" s="10"/>
      <c r="U535" s="10"/>
      <c r="V535" s="10"/>
      <c r="W535" s="10" t="str">
        <f t="shared" ca="1" si="35"/>
        <v/>
      </c>
      <c r="X535" s="10"/>
      <c r="Y535" s="10"/>
      <c r="Z535" s="10"/>
      <c r="AA535" s="10"/>
      <c r="AB535" s="10"/>
      <c r="AC535" s="10"/>
      <c r="AD535" s="10"/>
      <c r="AE535" s="10"/>
      <c r="AF535" s="10"/>
    </row>
    <row r="536" spans="1:32" x14ac:dyDescent="0.3">
      <c r="A536" s="8" t="s">
        <v>1093</v>
      </c>
      <c r="B536" s="8" t="s">
        <v>1094</v>
      </c>
      <c r="C536" s="8" t="s">
        <v>54</v>
      </c>
      <c r="D536" s="8" t="s">
        <v>62</v>
      </c>
      <c r="E536" s="9">
        <v>45215</v>
      </c>
      <c r="F536" s="8" t="s">
        <v>14</v>
      </c>
      <c r="G536" s="8">
        <v>8468</v>
      </c>
      <c r="H536" s="8">
        <v>802</v>
      </c>
      <c r="I536" s="8">
        <v>2.74</v>
      </c>
      <c r="J536" s="8">
        <v>117</v>
      </c>
      <c r="L536" s="10">
        <f t="shared" ca="1" si="32"/>
        <v>633</v>
      </c>
      <c r="M536" s="10" t="str" cm="1">
        <f t="array" ref="M536">_xlfn.IFS(I536&gt;=3.5,"Excellent",I536&gt;=3,"Good",I536&gt;=2,"Average",I536&lt;2,"Poor")</f>
        <v>Average</v>
      </c>
      <c r="N536" s="10" t="str">
        <f>VLOOKUP(D536,Table2[],2,FALSE)</f>
        <v>Dr. Sinha</v>
      </c>
      <c r="O536" s="10" t="str">
        <f t="shared" si="33"/>
        <v/>
      </c>
      <c r="P536" s="10"/>
      <c r="Q536" s="10">
        <f t="shared" si="34"/>
        <v>2023</v>
      </c>
      <c r="R536" s="10"/>
      <c r="S536" s="10"/>
      <c r="T536" s="10"/>
      <c r="U536" s="10"/>
      <c r="V536" s="10"/>
      <c r="W536" s="10" t="str">
        <f t="shared" ca="1" si="35"/>
        <v/>
      </c>
      <c r="X536" s="10"/>
      <c r="Y536" s="10"/>
      <c r="Z536" s="10"/>
      <c r="AA536" s="10"/>
      <c r="AB536" s="10"/>
      <c r="AC536" s="10"/>
      <c r="AD536" s="10"/>
      <c r="AE536" s="10"/>
      <c r="AF536" s="10"/>
    </row>
    <row r="537" spans="1:32" x14ac:dyDescent="0.3">
      <c r="A537" s="8" t="s">
        <v>1095</v>
      </c>
      <c r="B537" s="8" t="s">
        <v>1096</v>
      </c>
      <c r="C537" s="8" t="s">
        <v>22</v>
      </c>
      <c r="D537" s="8" t="s">
        <v>62</v>
      </c>
      <c r="E537" s="9">
        <v>44864</v>
      </c>
      <c r="F537" s="8" t="s">
        <v>39</v>
      </c>
      <c r="G537" s="8">
        <v>3482</v>
      </c>
      <c r="H537" s="8">
        <v>2557</v>
      </c>
      <c r="I537" s="8">
        <v>3.67</v>
      </c>
      <c r="J537" s="8">
        <v>62</v>
      </c>
      <c r="L537" s="10" t="str">
        <f t="shared" ca="1" si="32"/>
        <v> </v>
      </c>
      <c r="M537" s="10" t="str" cm="1">
        <f t="array" ref="M537">_xlfn.IFS(I537&gt;=3.5,"Excellent",I537&gt;=3,"Good",I537&gt;=2,"Average",I537&lt;2,"Poor")</f>
        <v>Excellent</v>
      </c>
      <c r="N537" s="10" t="str">
        <f>VLOOKUP(D537,Table2[],2,FALSE)</f>
        <v>Dr. Sinha</v>
      </c>
      <c r="O537" s="10" t="str">
        <f t="shared" si="33"/>
        <v>True</v>
      </c>
      <c r="P537" s="10"/>
      <c r="Q537" s="10">
        <f t="shared" si="34"/>
        <v>2022</v>
      </c>
      <c r="R537" s="10"/>
      <c r="S537" s="10"/>
      <c r="T537" s="10"/>
      <c r="U537" s="10"/>
      <c r="V537" s="10"/>
      <c r="W537" s="10" t="str">
        <f t="shared" ca="1" si="35"/>
        <v/>
      </c>
      <c r="X537" s="10"/>
      <c r="Y537" s="10"/>
      <c r="Z537" s="10"/>
      <c r="AA537" s="10"/>
      <c r="AB537" s="10"/>
      <c r="AC537" s="10"/>
      <c r="AD537" s="10"/>
      <c r="AE537" s="10"/>
      <c r="AF537" s="10"/>
    </row>
    <row r="538" spans="1:32" x14ac:dyDescent="0.3">
      <c r="A538" s="8" t="s">
        <v>1097</v>
      </c>
      <c r="B538" s="8" t="s">
        <v>1098</v>
      </c>
      <c r="C538" s="8" t="s">
        <v>12</v>
      </c>
      <c r="D538" s="8" t="s">
        <v>18</v>
      </c>
      <c r="E538" s="9">
        <v>44816</v>
      </c>
      <c r="F538" s="8" t="s">
        <v>19</v>
      </c>
      <c r="G538" s="8">
        <v>10273</v>
      </c>
      <c r="H538" s="8">
        <v>782</v>
      </c>
      <c r="I538" s="8">
        <v>2.9</v>
      </c>
      <c r="J538" s="8">
        <v>59</v>
      </c>
      <c r="L538" s="10" t="str">
        <f t="shared" ca="1" si="32"/>
        <v> </v>
      </c>
      <c r="M538" s="10" t="str" cm="1">
        <f t="array" ref="M538">_xlfn.IFS(I538&gt;=3.5,"Excellent",I538&gt;=3,"Good",I538&gt;=2,"Average",I538&lt;2,"Poor")</f>
        <v>Average</v>
      </c>
      <c r="N538" s="10" t="str">
        <f>VLOOKUP(D538,Table2[],2,FALSE)</f>
        <v>Dr. Roy</v>
      </c>
      <c r="O538" s="10" t="str">
        <f t="shared" si="33"/>
        <v/>
      </c>
      <c r="P538" s="10"/>
      <c r="Q538" s="10">
        <f t="shared" si="34"/>
        <v>2022</v>
      </c>
      <c r="R538" s="10"/>
      <c r="S538" s="10"/>
      <c r="T538" s="10"/>
      <c r="U538" s="10"/>
      <c r="V538" s="10"/>
      <c r="W538" s="10">
        <f t="shared" ca="1" si="35"/>
        <v>1032</v>
      </c>
      <c r="X538" s="10"/>
      <c r="Y538" s="10"/>
      <c r="Z538" s="10"/>
      <c r="AA538" s="10"/>
      <c r="AB538" s="10"/>
      <c r="AC538" s="10"/>
      <c r="AD538" s="10"/>
      <c r="AE538" s="10"/>
      <c r="AF538" s="10"/>
    </row>
    <row r="539" spans="1:32" x14ac:dyDescent="0.3">
      <c r="A539" s="8" t="s">
        <v>1099</v>
      </c>
      <c r="B539" s="8" t="s">
        <v>1100</v>
      </c>
      <c r="C539" s="8" t="s">
        <v>54</v>
      </c>
      <c r="D539" s="8" t="s">
        <v>13</v>
      </c>
      <c r="E539" s="9">
        <v>44878</v>
      </c>
      <c r="F539" s="8" t="s">
        <v>14</v>
      </c>
      <c r="G539" s="8">
        <v>3359</v>
      </c>
      <c r="H539" s="8">
        <v>7027</v>
      </c>
      <c r="I539" s="8">
        <v>2.0499999999999998</v>
      </c>
      <c r="J539" s="8">
        <v>73</v>
      </c>
      <c r="L539" s="10">
        <f t="shared" ca="1" si="32"/>
        <v>970</v>
      </c>
      <c r="M539" s="10" t="str" cm="1">
        <f t="array" ref="M539">_xlfn.IFS(I539&gt;=3.5,"Excellent",I539&gt;=3,"Good",I539&gt;=2,"Average",I539&lt;2,"Poor")</f>
        <v>Average</v>
      </c>
      <c r="N539" s="10" t="str">
        <f>VLOOKUP(D539,Table2[],2,FALSE)</f>
        <v xml:space="preserve"> Dr. Mehta</v>
      </c>
      <c r="O539" s="10" t="str">
        <f t="shared" si="33"/>
        <v>True</v>
      </c>
      <c r="P539" s="10"/>
      <c r="Q539" s="10">
        <f t="shared" si="34"/>
        <v>2022</v>
      </c>
      <c r="R539" s="10"/>
      <c r="S539" s="10"/>
      <c r="T539" s="10"/>
      <c r="U539" s="10"/>
      <c r="V539" s="10"/>
      <c r="W539" s="10" t="str">
        <f t="shared" ca="1" si="35"/>
        <v/>
      </c>
      <c r="X539" s="10"/>
      <c r="Y539" s="10"/>
      <c r="Z539" s="10"/>
      <c r="AA539" s="10"/>
      <c r="AB539" s="10"/>
      <c r="AC539" s="10"/>
      <c r="AD539" s="10"/>
      <c r="AE539" s="10"/>
      <c r="AF539" s="10"/>
    </row>
    <row r="540" spans="1:32" x14ac:dyDescent="0.3">
      <c r="A540" s="8" t="s">
        <v>1101</v>
      </c>
      <c r="B540" s="8" t="s">
        <v>1102</v>
      </c>
      <c r="C540" s="8" t="s">
        <v>22</v>
      </c>
      <c r="D540" s="8" t="s">
        <v>31</v>
      </c>
      <c r="E540" s="9">
        <v>45372</v>
      </c>
      <c r="F540" s="8" t="s">
        <v>14</v>
      </c>
      <c r="G540" s="8">
        <v>12403</v>
      </c>
      <c r="H540" s="8">
        <v>6720</v>
      </c>
      <c r="I540" s="8">
        <v>2.15</v>
      </c>
      <c r="J540" s="8">
        <v>48</v>
      </c>
      <c r="L540" s="10">
        <f t="shared" ca="1" si="32"/>
        <v>476</v>
      </c>
      <c r="M540" s="10" t="str" cm="1">
        <f t="array" ref="M540">_xlfn.IFS(I540&gt;=3.5,"Excellent",I540&gt;=3,"Good",I540&gt;=2,"Average",I540&lt;2,"Poor")</f>
        <v>Average</v>
      </c>
      <c r="N540" s="10" t="str">
        <f>VLOOKUP(D540,Table2[],2,FALSE)</f>
        <v>Dr. Sharma</v>
      </c>
      <c r="O540" s="10" t="str">
        <f t="shared" si="33"/>
        <v>True</v>
      </c>
      <c r="P540" s="10"/>
      <c r="Q540" s="10">
        <f t="shared" si="34"/>
        <v>2024</v>
      </c>
      <c r="R540" s="10"/>
      <c r="S540" s="10"/>
      <c r="T540" s="10"/>
      <c r="U540" s="10"/>
      <c r="V540" s="10"/>
      <c r="W540" s="10" t="str">
        <f t="shared" ca="1" si="35"/>
        <v/>
      </c>
      <c r="X540" s="10"/>
      <c r="Y540" s="10"/>
      <c r="Z540" s="10"/>
      <c r="AA540" s="10"/>
      <c r="AB540" s="10"/>
      <c r="AC540" s="10"/>
      <c r="AD540" s="10"/>
      <c r="AE540" s="10"/>
      <c r="AF540" s="10"/>
    </row>
    <row r="541" spans="1:32" x14ac:dyDescent="0.3">
      <c r="A541" s="8" t="s">
        <v>1103</v>
      </c>
      <c r="B541" s="8" t="s">
        <v>1104</v>
      </c>
      <c r="C541" s="8" t="s">
        <v>54</v>
      </c>
      <c r="D541" s="8" t="s">
        <v>18</v>
      </c>
      <c r="E541" s="9">
        <v>45156</v>
      </c>
      <c r="F541" s="8" t="s">
        <v>39</v>
      </c>
      <c r="G541" s="8">
        <v>14781</v>
      </c>
      <c r="H541" s="8">
        <v>8496</v>
      </c>
      <c r="I541" s="8">
        <v>2.42</v>
      </c>
      <c r="J541" s="8">
        <v>16</v>
      </c>
      <c r="L541" s="10" t="str">
        <f t="shared" ca="1" si="32"/>
        <v> </v>
      </c>
      <c r="M541" s="10" t="str" cm="1">
        <f t="array" ref="M541">_xlfn.IFS(I541&gt;=3.5,"Excellent",I541&gt;=3,"Good",I541&gt;=2,"Average",I541&lt;2,"Poor")</f>
        <v>Average</v>
      </c>
      <c r="N541" s="10" t="str">
        <f>VLOOKUP(D541,Table2[],2,FALSE)</f>
        <v>Dr. Roy</v>
      </c>
      <c r="O541" s="10" t="str">
        <f t="shared" si="33"/>
        <v>True</v>
      </c>
      <c r="P541" s="10"/>
      <c r="Q541" s="10">
        <f t="shared" si="34"/>
        <v>2023</v>
      </c>
      <c r="R541" s="10"/>
      <c r="S541" s="10"/>
      <c r="T541" s="10"/>
      <c r="U541" s="10"/>
      <c r="V541" s="10"/>
      <c r="W541" s="10" t="str">
        <f t="shared" ca="1" si="35"/>
        <v/>
      </c>
      <c r="X541" s="10"/>
      <c r="Y541" s="10"/>
      <c r="Z541" s="10"/>
      <c r="AA541" s="10"/>
      <c r="AB541" s="10"/>
      <c r="AC541" s="10"/>
      <c r="AD541" s="10"/>
      <c r="AE541" s="10"/>
      <c r="AF541" s="10"/>
    </row>
    <row r="542" spans="1:32" x14ac:dyDescent="0.3">
      <c r="A542" s="8" t="s">
        <v>1105</v>
      </c>
      <c r="B542" s="8" t="s">
        <v>1106</v>
      </c>
      <c r="C542" s="8" t="s">
        <v>25</v>
      </c>
      <c r="D542" s="8" t="s">
        <v>18</v>
      </c>
      <c r="E542" s="9">
        <v>44576</v>
      </c>
      <c r="F542" s="8" t="s">
        <v>39</v>
      </c>
      <c r="G542" s="8">
        <v>11844</v>
      </c>
      <c r="H542" s="8">
        <v>3086</v>
      </c>
      <c r="I542" s="8">
        <v>2.65</v>
      </c>
      <c r="J542" s="8">
        <v>115</v>
      </c>
      <c r="L542" s="10" t="str">
        <f t="shared" ca="1" si="32"/>
        <v> </v>
      </c>
      <c r="M542" s="10" t="str" cm="1">
        <f t="array" ref="M542">_xlfn.IFS(I542&gt;=3.5,"Excellent",I542&gt;=3,"Good",I542&gt;=2,"Average",I542&lt;2,"Poor")</f>
        <v>Average</v>
      </c>
      <c r="N542" s="10" t="str">
        <f>VLOOKUP(D542,Table2[],2,FALSE)</f>
        <v>Dr. Roy</v>
      </c>
      <c r="O542" s="10" t="str">
        <f t="shared" si="33"/>
        <v/>
      </c>
      <c r="P542" s="10"/>
      <c r="Q542" s="10">
        <f t="shared" si="34"/>
        <v>2022</v>
      </c>
      <c r="R542" s="10"/>
      <c r="S542" s="10"/>
      <c r="T542" s="10"/>
      <c r="U542" s="10"/>
      <c r="V542" s="10"/>
      <c r="W542" s="10" t="str">
        <f t="shared" ca="1" si="35"/>
        <v/>
      </c>
      <c r="X542" s="10"/>
      <c r="Y542" s="10"/>
      <c r="Z542" s="10"/>
      <c r="AA542" s="10"/>
      <c r="AB542" s="10"/>
      <c r="AC542" s="10"/>
      <c r="AD542" s="10"/>
      <c r="AE542" s="10"/>
      <c r="AF542" s="10"/>
    </row>
    <row r="543" spans="1:32" x14ac:dyDescent="0.3">
      <c r="A543" s="8" t="s">
        <v>1107</v>
      </c>
      <c r="B543" s="8" t="s">
        <v>1108</v>
      </c>
      <c r="C543" s="8" t="s">
        <v>25</v>
      </c>
      <c r="D543" s="8" t="s">
        <v>62</v>
      </c>
      <c r="E543" s="9">
        <v>44753</v>
      </c>
      <c r="F543" s="8" t="s">
        <v>14</v>
      </c>
      <c r="G543" s="8">
        <v>13562</v>
      </c>
      <c r="H543" s="8">
        <v>378</v>
      </c>
      <c r="I543" s="8">
        <v>2.88</v>
      </c>
      <c r="J543" s="8">
        <v>83</v>
      </c>
      <c r="L543" s="10">
        <f t="shared" ca="1" si="32"/>
        <v>1095</v>
      </c>
      <c r="M543" s="10" t="str" cm="1">
        <f t="array" ref="M543">_xlfn.IFS(I543&gt;=3.5,"Excellent",I543&gt;=3,"Good",I543&gt;=2,"Average",I543&lt;2,"Poor")</f>
        <v>Average</v>
      </c>
      <c r="N543" s="10" t="str">
        <f>VLOOKUP(D543,Table2[],2,FALSE)</f>
        <v>Dr. Sinha</v>
      </c>
      <c r="O543" s="10" t="str">
        <f t="shared" si="33"/>
        <v/>
      </c>
      <c r="P543" s="10"/>
      <c r="Q543" s="10">
        <f t="shared" si="34"/>
        <v>2022</v>
      </c>
      <c r="R543" s="10"/>
      <c r="S543" s="10"/>
      <c r="T543" s="10"/>
      <c r="U543" s="10"/>
      <c r="V543" s="10"/>
      <c r="W543" s="10" t="str">
        <f t="shared" ca="1" si="35"/>
        <v/>
      </c>
      <c r="X543" s="10"/>
      <c r="Y543" s="10"/>
      <c r="Z543" s="10"/>
      <c r="AA543" s="10"/>
      <c r="AB543" s="10"/>
      <c r="AC543" s="10"/>
      <c r="AD543" s="10"/>
      <c r="AE543" s="10"/>
      <c r="AF543" s="10"/>
    </row>
    <row r="544" spans="1:32" x14ac:dyDescent="0.3">
      <c r="A544" s="8" t="s">
        <v>1109</v>
      </c>
      <c r="B544" s="8" t="s">
        <v>1110</v>
      </c>
      <c r="C544" s="8" t="s">
        <v>28</v>
      </c>
      <c r="D544" s="8" t="s">
        <v>18</v>
      </c>
      <c r="E544" s="9">
        <v>44585</v>
      </c>
      <c r="F544" s="8" t="s">
        <v>14</v>
      </c>
      <c r="G544" s="8">
        <v>6188</v>
      </c>
      <c r="H544" s="8">
        <v>3078</v>
      </c>
      <c r="I544" s="8">
        <v>3.67</v>
      </c>
      <c r="J544" s="8">
        <v>45</v>
      </c>
      <c r="L544" s="10">
        <f t="shared" ca="1" si="32"/>
        <v>1263</v>
      </c>
      <c r="M544" s="10" t="str" cm="1">
        <f t="array" ref="M544">_xlfn.IFS(I544&gt;=3.5,"Excellent",I544&gt;=3,"Good",I544&gt;=2,"Average",I544&lt;2,"Poor")</f>
        <v>Excellent</v>
      </c>
      <c r="N544" s="10" t="str">
        <f>VLOOKUP(D544,Table2[],2,FALSE)</f>
        <v>Dr. Roy</v>
      </c>
      <c r="O544" s="10" t="str">
        <f t="shared" si="33"/>
        <v/>
      </c>
      <c r="P544" s="10"/>
      <c r="Q544" s="10">
        <f t="shared" si="34"/>
        <v>2022</v>
      </c>
      <c r="R544" s="10"/>
      <c r="S544" s="10"/>
      <c r="T544" s="10"/>
      <c r="U544" s="10"/>
      <c r="V544" s="10"/>
      <c r="W544" s="10" t="str">
        <f t="shared" ca="1" si="35"/>
        <v/>
      </c>
      <c r="X544" s="10"/>
      <c r="Y544" s="10"/>
      <c r="Z544" s="10"/>
      <c r="AA544" s="10"/>
      <c r="AB544" s="10"/>
      <c r="AC544" s="10"/>
      <c r="AD544" s="10"/>
      <c r="AE544" s="10"/>
      <c r="AF544" s="10"/>
    </row>
    <row r="545" spans="1:32" x14ac:dyDescent="0.3">
      <c r="A545" s="8" t="s">
        <v>1111</v>
      </c>
      <c r="B545" s="8" t="s">
        <v>1112</v>
      </c>
      <c r="C545" s="8" t="s">
        <v>54</v>
      </c>
      <c r="D545" s="8" t="s">
        <v>62</v>
      </c>
      <c r="E545" s="9">
        <v>45276</v>
      </c>
      <c r="F545" s="8" t="s">
        <v>14</v>
      </c>
      <c r="G545" s="8">
        <v>9594</v>
      </c>
      <c r="H545" s="8">
        <v>2423</v>
      </c>
      <c r="I545" s="8">
        <v>2.1</v>
      </c>
      <c r="J545" s="8">
        <v>96</v>
      </c>
      <c r="L545" s="10">
        <f t="shared" ca="1" si="32"/>
        <v>572</v>
      </c>
      <c r="M545" s="10" t="str" cm="1">
        <f t="array" ref="M545">_xlfn.IFS(I545&gt;=3.5,"Excellent",I545&gt;=3,"Good",I545&gt;=2,"Average",I545&lt;2,"Poor")</f>
        <v>Average</v>
      </c>
      <c r="N545" s="10" t="str">
        <f>VLOOKUP(D545,Table2[],2,FALSE)</f>
        <v>Dr. Sinha</v>
      </c>
      <c r="O545" s="10" t="str">
        <f t="shared" si="33"/>
        <v/>
      </c>
      <c r="P545" s="10"/>
      <c r="Q545" s="10">
        <f t="shared" si="34"/>
        <v>2023</v>
      </c>
      <c r="R545" s="10"/>
      <c r="S545" s="10"/>
      <c r="T545" s="10"/>
      <c r="U545" s="10"/>
      <c r="V545" s="10"/>
      <c r="W545" s="10" t="str">
        <f t="shared" ca="1" si="35"/>
        <v/>
      </c>
      <c r="X545" s="10"/>
      <c r="Y545" s="10"/>
      <c r="Z545" s="10"/>
      <c r="AA545" s="10"/>
      <c r="AB545" s="10"/>
      <c r="AC545" s="10"/>
      <c r="AD545" s="10"/>
      <c r="AE545" s="10"/>
      <c r="AF545" s="10"/>
    </row>
    <row r="546" spans="1:32" x14ac:dyDescent="0.3">
      <c r="A546" s="8" t="s">
        <v>1113</v>
      </c>
      <c r="B546" s="8" t="s">
        <v>1114</v>
      </c>
      <c r="C546" s="8" t="s">
        <v>54</v>
      </c>
      <c r="D546" s="8" t="s">
        <v>13</v>
      </c>
      <c r="E546" s="9">
        <v>45082</v>
      </c>
      <c r="F546" s="8" t="s">
        <v>39</v>
      </c>
      <c r="G546" s="8">
        <v>11109</v>
      </c>
      <c r="H546" s="8">
        <v>8899</v>
      </c>
      <c r="I546" s="8">
        <v>3.47</v>
      </c>
      <c r="J546" s="8">
        <v>109</v>
      </c>
      <c r="L546" s="10" t="str">
        <f t="shared" ca="1" si="32"/>
        <v> </v>
      </c>
      <c r="M546" s="10" t="str" cm="1">
        <f t="array" ref="M546">_xlfn.IFS(I546&gt;=3.5,"Excellent",I546&gt;=3,"Good",I546&gt;=2,"Average",I546&lt;2,"Poor")</f>
        <v>Good</v>
      </c>
      <c r="N546" s="10" t="str">
        <f>VLOOKUP(D546,Table2[],2,FALSE)</f>
        <v xml:space="preserve"> Dr. Mehta</v>
      </c>
      <c r="O546" s="10" t="str">
        <f t="shared" si="33"/>
        <v>True</v>
      </c>
      <c r="P546" s="10"/>
      <c r="Q546" s="10">
        <f t="shared" si="34"/>
        <v>2023</v>
      </c>
      <c r="R546" s="10"/>
      <c r="S546" s="10"/>
      <c r="T546" s="10"/>
      <c r="U546" s="10"/>
      <c r="V546" s="10"/>
      <c r="W546" s="10" t="str">
        <f t="shared" ca="1" si="35"/>
        <v/>
      </c>
      <c r="X546" s="10"/>
      <c r="Y546" s="10"/>
      <c r="Z546" s="10"/>
      <c r="AA546" s="10"/>
      <c r="AB546" s="10"/>
      <c r="AC546" s="10"/>
      <c r="AD546" s="10"/>
      <c r="AE546" s="10"/>
      <c r="AF546" s="10"/>
    </row>
    <row r="547" spans="1:32" x14ac:dyDescent="0.3">
      <c r="A547" s="8" t="s">
        <v>1115</v>
      </c>
      <c r="B547" s="8" t="s">
        <v>1116</v>
      </c>
      <c r="C547" s="8" t="s">
        <v>28</v>
      </c>
      <c r="D547" s="8" t="s">
        <v>18</v>
      </c>
      <c r="E547" s="9">
        <v>45077</v>
      </c>
      <c r="F547" s="8" t="s">
        <v>14</v>
      </c>
      <c r="G547" s="8">
        <v>13950</v>
      </c>
      <c r="H547" s="8">
        <v>6684</v>
      </c>
      <c r="I547" s="8">
        <v>2.37</v>
      </c>
      <c r="J547" s="8">
        <v>103</v>
      </c>
      <c r="L547" s="10">
        <f t="shared" ca="1" si="32"/>
        <v>771</v>
      </c>
      <c r="M547" s="10" t="str" cm="1">
        <f t="array" ref="M547">_xlfn.IFS(I547&gt;=3.5,"Excellent",I547&gt;=3,"Good",I547&gt;=2,"Average",I547&lt;2,"Poor")</f>
        <v>Average</v>
      </c>
      <c r="N547" s="10" t="str">
        <f>VLOOKUP(D547,Table2[],2,FALSE)</f>
        <v>Dr. Roy</v>
      </c>
      <c r="O547" s="10" t="str">
        <f t="shared" si="33"/>
        <v/>
      </c>
      <c r="P547" s="10"/>
      <c r="Q547" s="10">
        <f t="shared" si="34"/>
        <v>2023</v>
      </c>
      <c r="R547" s="10"/>
      <c r="S547" s="10"/>
      <c r="T547" s="10"/>
      <c r="U547" s="10"/>
      <c r="V547" s="10"/>
      <c r="W547" s="10" t="str">
        <f t="shared" ca="1" si="35"/>
        <v/>
      </c>
      <c r="X547" s="10"/>
      <c r="Y547" s="10"/>
      <c r="Z547" s="10"/>
      <c r="AA547" s="10"/>
      <c r="AB547" s="10"/>
      <c r="AC547" s="10"/>
      <c r="AD547" s="10"/>
      <c r="AE547" s="10"/>
      <c r="AF547" s="10"/>
    </row>
    <row r="548" spans="1:32" x14ac:dyDescent="0.3">
      <c r="A548" s="8" t="s">
        <v>1117</v>
      </c>
      <c r="B548" s="8" t="s">
        <v>1118</v>
      </c>
      <c r="C548" s="8" t="s">
        <v>25</v>
      </c>
      <c r="D548" s="8" t="s">
        <v>18</v>
      </c>
      <c r="E548" s="9">
        <v>44989</v>
      </c>
      <c r="F548" s="8" t="s">
        <v>14</v>
      </c>
      <c r="G548" s="8">
        <v>13070</v>
      </c>
      <c r="H548" s="8">
        <v>5252</v>
      </c>
      <c r="I548" s="8">
        <v>2.19</v>
      </c>
      <c r="J548" s="8">
        <v>94</v>
      </c>
      <c r="L548" s="10">
        <f t="shared" ca="1" si="32"/>
        <v>859</v>
      </c>
      <c r="M548" s="10" t="str" cm="1">
        <f t="array" ref="M548">_xlfn.IFS(I548&gt;=3.5,"Excellent",I548&gt;=3,"Good",I548&gt;=2,"Average",I548&lt;2,"Poor")</f>
        <v>Average</v>
      </c>
      <c r="N548" s="10" t="str">
        <f>VLOOKUP(D548,Table2[],2,FALSE)</f>
        <v>Dr. Roy</v>
      </c>
      <c r="O548" s="10" t="str">
        <f t="shared" si="33"/>
        <v/>
      </c>
      <c r="P548" s="10"/>
      <c r="Q548" s="10">
        <f t="shared" si="34"/>
        <v>2023</v>
      </c>
      <c r="R548" s="10"/>
      <c r="S548" s="10"/>
      <c r="T548" s="10"/>
      <c r="U548" s="10"/>
      <c r="V548" s="10"/>
      <c r="W548" s="10" t="str">
        <f t="shared" ca="1" si="35"/>
        <v/>
      </c>
      <c r="X548" s="10"/>
      <c r="Y548" s="10"/>
      <c r="Z548" s="10"/>
      <c r="AA548" s="10"/>
      <c r="AB548" s="10"/>
      <c r="AC548" s="10"/>
      <c r="AD548" s="10"/>
      <c r="AE548" s="10"/>
      <c r="AF548" s="10"/>
    </row>
    <row r="549" spans="1:32" x14ac:dyDescent="0.3">
      <c r="A549" s="8" t="s">
        <v>1119</v>
      </c>
      <c r="B549" s="8" t="s">
        <v>1120</v>
      </c>
      <c r="C549" s="8" t="s">
        <v>57</v>
      </c>
      <c r="D549" s="8" t="s">
        <v>31</v>
      </c>
      <c r="E549" s="9">
        <v>44673</v>
      </c>
      <c r="F549" s="8" t="s">
        <v>39</v>
      </c>
      <c r="G549" s="8">
        <v>6161</v>
      </c>
      <c r="H549" s="8">
        <v>9625</v>
      </c>
      <c r="I549" s="8">
        <v>2.84</v>
      </c>
      <c r="J549" s="8">
        <v>50</v>
      </c>
      <c r="L549" s="10" t="str">
        <f t="shared" ca="1" si="32"/>
        <v> </v>
      </c>
      <c r="M549" s="10" t="str" cm="1">
        <f t="array" ref="M549">_xlfn.IFS(I549&gt;=3.5,"Excellent",I549&gt;=3,"Good",I549&gt;=2,"Average",I549&lt;2,"Poor")</f>
        <v>Average</v>
      </c>
      <c r="N549" s="10" t="str">
        <f>VLOOKUP(D549,Table2[],2,FALSE)</f>
        <v>Dr. Sharma</v>
      </c>
      <c r="O549" s="10" t="str">
        <f t="shared" si="33"/>
        <v>True</v>
      </c>
      <c r="P549" s="10"/>
      <c r="Q549" s="10">
        <f t="shared" si="34"/>
        <v>2022</v>
      </c>
      <c r="R549" s="10"/>
      <c r="S549" s="10"/>
      <c r="T549" s="10"/>
      <c r="U549" s="10"/>
      <c r="V549" s="10"/>
      <c r="W549" s="10" t="str">
        <f t="shared" ca="1" si="35"/>
        <v/>
      </c>
      <c r="X549" s="10"/>
      <c r="Y549" s="10"/>
      <c r="Z549" s="10"/>
      <c r="AA549" s="10"/>
      <c r="AB549" s="10"/>
      <c r="AC549" s="10"/>
      <c r="AD549" s="10"/>
      <c r="AE549" s="10"/>
      <c r="AF549" s="10"/>
    </row>
    <row r="550" spans="1:32" x14ac:dyDescent="0.3">
      <c r="A550" s="8" t="s">
        <v>1121</v>
      </c>
      <c r="B550" s="8" t="s">
        <v>1122</v>
      </c>
      <c r="C550" s="8" t="s">
        <v>28</v>
      </c>
      <c r="D550" s="8" t="s">
        <v>13</v>
      </c>
      <c r="E550" s="9">
        <v>45052</v>
      </c>
      <c r="F550" s="8" t="s">
        <v>19</v>
      </c>
      <c r="G550" s="8">
        <v>14816</v>
      </c>
      <c r="H550" s="8">
        <v>1546</v>
      </c>
      <c r="I550" s="8">
        <v>3.69</v>
      </c>
      <c r="J550" s="8">
        <v>31</v>
      </c>
      <c r="L550" s="10" t="str">
        <f t="shared" ca="1" si="32"/>
        <v> </v>
      </c>
      <c r="M550" s="10" t="str" cm="1">
        <f t="array" ref="M550">_xlfn.IFS(I550&gt;=3.5,"Excellent",I550&gt;=3,"Good",I550&gt;=2,"Average",I550&lt;2,"Poor")</f>
        <v>Excellent</v>
      </c>
      <c r="N550" s="10" t="str">
        <f>VLOOKUP(D550,Table2[],2,FALSE)</f>
        <v xml:space="preserve"> Dr. Mehta</v>
      </c>
      <c r="O550" s="10" t="str">
        <f t="shared" si="33"/>
        <v/>
      </c>
      <c r="P550" s="10"/>
      <c r="Q550" s="10">
        <f t="shared" si="34"/>
        <v>2023</v>
      </c>
      <c r="R550" s="10"/>
      <c r="S550" s="10"/>
      <c r="T550" s="10"/>
      <c r="U550" s="10"/>
      <c r="V550" s="10"/>
      <c r="W550" s="10">
        <f t="shared" ca="1" si="35"/>
        <v>796</v>
      </c>
      <c r="X550" s="10"/>
      <c r="Y550" s="10"/>
      <c r="Z550" s="10"/>
      <c r="AA550" s="10"/>
      <c r="AB550" s="10"/>
      <c r="AC550" s="10"/>
      <c r="AD550" s="10"/>
      <c r="AE550" s="10"/>
      <c r="AF550" s="10"/>
    </row>
    <row r="551" spans="1:32" x14ac:dyDescent="0.3">
      <c r="A551" s="8" t="s">
        <v>1123</v>
      </c>
      <c r="B551" s="8" t="s">
        <v>1124</v>
      </c>
      <c r="C551" s="8" t="s">
        <v>17</v>
      </c>
      <c r="D551" s="8" t="s">
        <v>18</v>
      </c>
      <c r="E551" s="9">
        <v>45350</v>
      </c>
      <c r="F551" s="8" t="s">
        <v>19</v>
      </c>
      <c r="G551" s="8">
        <v>4781</v>
      </c>
      <c r="H551" s="8">
        <v>667</v>
      </c>
      <c r="I551" s="8">
        <v>3.11</v>
      </c>
      <c r="J551" s="8">
        <v>32</v>
      </c>
      <c r="L551" s="10" t="str">
        <f t="shared" ca="1" si="32"/>
        <v> </v>
      </c>
      <c r="M551" s="10" t="str" cm="1">
        <f t="array" ref="M551">_xlfn.IFS(I551&gt;=3.5,"Excellent",I551&gt;=3,"Good",I551&gt;=2,"Average",I551&lt;2,"Poor")</f>
        <v>Good</v>
      </c>
      <c r="N551" s="10" t="str">
        <f>VLOOKUP(D551,Table2[],2,FALSE)</f>
        <v>Dr. Roy</v>
      </c>
      <c r="O551" s="10" t="str">
        <f t="shared" si="33"/>
        <v/>
      </c>
      <c r="P551" s="10"/>
      <c r="Q551" s="10">
        <f t="shared" si="34"/>
        <v>2024</v>
      </c>
      <c r="R551" s="10"/>
      <c r="S551" s="10"/>
      <c r="T551" s="10"/>
      <c r="U551" s="10"/>
      <c r="V551" s="10"/>
      <c r="W551" s="10">
        <f t="shared" ca="1" si="35"/>
        <v>498</v>
      </c>
      <c r="X551" s="10"/>
      <c r="Y551" s="10"/>
      <c r="Z551" s="10"/>
      <c r="AA551" s="10"/>
      <c r="AB551" s="10"/>
      <c r="AC551" s="10"/>
      <c r="AD551" s="10"/>
      <c r="AE551" s="10"/>
      <c r="AF551" s="10"/>
    </row>
    <row r="552" spans="1:32" x14ac:dyDescent="0.3">
      <c r="A552" s="8" t="s">
        <v>1125</v>
      </c>
      <c r="B552" s="8" t="s">
        <v>1126</v>
      </c>
      <c r="C552" s="8" t="s">
        <v>12</v>
      </c>
      <c r="D552" s="8" t="s">
        <v>13</v>
      </c>
      <c r="E552" s="9">
        <v>45428</v>
      </c>
      <c r="F552" s="8" t="s">
        <v>39</v>
      </c>
      <c r="G552" s="8">
        <v>9289</v>
      </c>
      <c r="H552" s="8">
        <v>4906</v>
      </c>
      <c r="I552" s="8">
        <v>2.2599999999999998</v>
      </c>
      <c r="J552" s="8">
        <v>105</v>
      </c>
      <c r="L552" s="10" t="str">
        <f t="shared" ca="1" si="32"/>
        <v> </v>
      </c>
      <c r="M552" s="10" t="str" cm="1">
        <f t="array" ref="M552">_xlfn.IFS(I552&gt;=3.5,"Excellent",I552&gt;=3,"Good",I552&gt;=2,"Average",I552&lt;2,"Poor")</f>
        <v>Average</v>
      </c>
      <c r="N552" s="10" t="str">
        <f>VLOOKUP(D552,Table2[],2,FALSE)</f>
        <v xml:space="preserve"> Dr. Mehta</v>
      </c>
      <c r="O552" s="10" t="str">
        <f t="shared" si="33"/>
        <v>True</v>
      </c>
      <c r="P552" s="10"/>
      <c r="Q552" s="10">
        <f t="shared" si="34"/>
        <v>2024</v>
      </c>
      <c r="R552" s="10"/>
      <c r="S552" s="10"/>
      <c r="T552" s="10"/>
      <c r="U552" s="10"/>
      <c r="V552" s="10"/>
      <c r="W552" s="10" t="str">
        <f t="shared" ca="1" si="35"/>
        <v/>
      </c>
      <c r="X552" s="10"/>
      <c r="Y552" s="10"/>
      <c r="Z552" s="10"/>
      <c r="AA552" s="10"/>
      <c r="AB552" s="10"/>
      <c r="AC552" s="10"/>
      <c r="AD552" s="10"/>
      <c r="AE552" s="10"/>
      <c r="AF552" s="10"/>
    </row>
    <row r="553" spans="1:32" x14ac:dyDescent="0.3">
      <c r="A553" s="8" t="s">
        <v>1127</v>
      </c>
      <c r="B553" s="8" t="s">
        <v>1128</v>
      </c>
      <c r="C553" s="8" t="s">
        <v>17</v>
      </c>
      <c r="D553" s="8" t="s">
        <v>31</v>
      </c>
      <c r="E553" s="9">
        <v>45370</v>
      </c>
      <c r="F553" s="8" t="s">
        <v>14</v>
      </c>
      <c r="G553" s="8">
        <v>4151</v>
      </c>
      <c r="H553" s="8">
        <v>7945</v>
      </c>
      <c r="I553" s="8">
        <v>3.12</v>
      </c>
      <c r="J553" s="8">
        <v>45</v>
      </c>
      <c r="L553" s="10">
        <f t="shared" ca="1" si="32"/>
        <v>478</v>
      </c>
      <c r="M553" s="10" t="str" cm="1">
        <f t="array" ref="M553">_xlfn.IFS(I553&gt;=3.5,"Excellent",I553&gt;=3,"Good",I553&gt;=2,"Average",I553&lt;2,"Poor")</f>
        <v>Good</v>
      </c>
      <c r="N553" s="10" t="str">
        <f>VLOOKUP(D553,Table2[],2,FALSE)</f>
        <v>Dr. Sharma</v>
      </c>
      <c r="O553" s="10" t="str">
        <f t="shared" si="33"/>
        <v>True</v>
      </c>
      <c r="P553" s="10"/>
      <c r="Q553" s="10">
        <f t="shared" si="34"/>
        <v>2024</v>
      </c>
      <c r="R553" s="10"/>
      <c r="S553" s="10"/>
      <c r="T553" s="10"/>
      <c r="U553" s="10"/>
      <c r="V553" s="10"/>
      <c r="W553" s="10" t="str">
        <f t="shared" ca="1" si="35"/>
        <v/>
      </c>
      <c r="X553" s="10"/>
      <c r="Y553" s="10"/>
      <c r="Z553" s="10"/>
      <c r="AA553" s="10"/>
      <c r="AB553" s="10"/>
      <c r="AC553" s="10"/>
      <c r="AD553" s="10"/>
      <c r="AE553" s="10"/>
      <c r="AF553" s="10"/>
    </row>
    <row r="554" spans="1:32" x14ac:dyDescent="0.3">
      <c r="A554" s="8" t="s">
        <v>1129</v>
      </c>
      <c r="B554" s="8" t="s">
        <v>1130</v>
      </c>
      <c r="C554" s="8" t="s">
        <v>25</v>
      </c>
      <c r="D554" s="8" t="s">
        <v>18</v>
      </c>
      <c r="E554" s="9">
        <v>44966</v>
      </c>
      <c r="F554" s="8" t="s">
        <v>19</v>
      </c>
      <c r="G554" s="8">
        <v>13343</v>
      </c>
      <c r="H554" s="8">
        <v>4903</v>
      </c>
      <c r="I554" s="8">
        <v>2.77</v>
      </c>
      <c r="J554" s="8">
        <v>39</v>
      </c>
      <c r="L554" s="10" t="str">
        <f t="shared" ca="1" si="32"/>
        <v> </v>
      </c>
      <c r="M554" s="10" t="str" cm="1">
        <f t="array" ref="M554">_xlfn.IFS(I554&gt;=3.5,"Excellent",I554&gt;=3,"Good",I554&gt;=2,"Average",I554&lt;2,"Poor")</f>
        <v>Average</v>
      </c>
      <c r="N554" s="10" t="str">
        <f>VLOOKUP(D554,Table2[],2,FALSE)</f>
        <v>Dr. Roy</v>
      </c>
      <c r="O554" s="10" t="str">
        <f t="shared" si="33"/>
        <v/>
      </c>
      <c r="P554" s="10"/>
      <c r="Q554" s="10">
        <f t="shared" si="34"/>
        <v>2023</v>
      </c>
      <c r="R554" s="10"/>
      <c r="S554" s="10"/>
      <c r="T554" s="10"/>
      <c r="U554" s="10"/>
      <c r="V554" s="10"/>
      <c r="W554" s="10">
        <f t="shared" ca="1" si="35"/>
        <v>882</v>
      </c>
      <c r="X554" s="10"/>
      <c r="Y554" s="10"/>
      <c r="Z554" s="10"/>
      <c r="AA554" s="10"/>
      <c r="AB554" s="10"/>
      <c r="AC554" s="10"/>
      <c r="AD554" s="10"/>
      <c r="AE554" s="10"/>
      <c r="AF554" s="10"/>
    </row>
    <row r="555" spans="1:32" x14ac:dyDescent="0.3">
      <c r="A555" s="8" t="s">
        <v>1131</v>
      </c>
      <c r="B555" s="8" t="s">
        <v>1132</v>
      </c>
      <c r="C555" s="8" t="s">
        <v>25</v>
      </c>
      <c r="D555" s="8" t="s">
        <v>31</v>
      </c>
      <c r="E555" s="9">
        <v>45115</v>
      </c>
      <c r="F555" s="8" t="s">
        <v>14</v>
      </c>
      <c r="G555" s="8">
        <v>2460</v>
      </c>
      <c r="H555" s="8">
        <v>4560</v>
      </c>
      <c r="I555" s="8">
        <v>3.8</v>
      </c>
      <c r="J555" s="8">
        <v>62</v>
      </c>
      <c r="L555" s="10">
        <f t="shared" ca="1" si="32"/>
        <v>733</v>
      </c>
      <c r="M555" s="10" t="str" cm="1">
        <f t="array" ref="M555">_xlfn.IFS(I555&gt;=3.5,"Excellent",I555&gt;=3,"Good",I555&gt;=2,"Average",I555&lt;2,"Poor")</f>
        <v>Excellent</v>
      </c>
      <c r="N555" s="10" t="str">
        <f>VLOOKUP(D555,Table2[],2,FALSE)</f>
        <v>Dr. Sharma</v>
      </c>
      <c r="O555" s="10" t="str">
        <f t="shared" si="33"/>
        <v>True</v>
      </c>
      <c r="P555" s="10"/>
      <c r="Q555" s="10">
        <f t="shared" si="34"/>
        <v>2023</v>
      </c>
      <c r="R555" s="10"/>
      <c r="S555" s="10"/>
      <c r="T555" s="10"/>
      <c r="U555" s="10"/>
      <c r="V555" s="10"/>
      <c r="W555" s="10" t="str">
        <f t="shared" ca="1" si="35"/>
        <v/>
      </c>
      <c r="X555" s="10"/>
      <c r="Y555" s="10"/>
      <c r="Z555" s="10"/>
      <c r="AA555" s="10"/>
      <c r="AB555" s="10"/>
      <c r="AC555" s="10"/>
      <c r="AD555" s="10"/>
      <c r="AE555" s="10"/>
      <c r="AF555" s="10"/>
    </row>
    <row r="556" spans="1:32" x14ac:dyDescent="0.3">
      <c r="A556" s="8" t="s">
        <v>1133</v>
      </c>
      <c r="B556" s="8" t="s">
        <v>1134</v>
      </c>
      <c r="C556" s="8" t="s">
        <v>28</v>
      </c>
      <c r="D556" s="8" t="s">
        <v>13</v>
      </c>
      <c r="E556" s="9">
        <v>45204</v>
      </c>
      <c r="F556" s="8" t="s">
        <v>19</v>
      </c>
      <c r="G556" s="8">
        <v>10553</v>
      </c>
      <c r="H556" s="8">
        <v>3008</v>
      </c>
      <c r="I556" s="8">
        <v>2.37</v>
      </c>
      <c r="J556" s="8">
        <v>3</v>
      </c>
      <c r="L556" s="10" t="str">
        <f t="shared" ca="1" si="32"/>
        <v> </v>
      </c>
      <c r="M556" s="10" t="str" cm="1">
        <f t="array" ref="M556">_xlfn.IFS(I556&gt;=3.5,"Excellent",I556&gt;=3,"Good",I556&gt;=2,"Average",I556&lt;2,"Poor")</f>
        <v>Average</v>
      </c>
      <c r="N556" s="10" t="str">
        <f>VLOOKUP(D556,Table2[],2,FALSE)</f>
        <v xml:space="preserve"> Dr. Mehta</v>
      </c>
      <c r="O556" s="10" t="str">
        <f t="shared" si="33"/>
        <v/>
      </c>
      <c r="P556" s="10"/>
      <c r="Q556" s="10">
        <f t="shared" si="34"/>
        <v>2023</v>
      </c>
      <c r="R556" s="10"/>
      <c r="S556" s="10"/>
      <c r="T556" s="10"/>
      <c r="U556" s="10"/>
      <c r="V556" s="10"/>
      <c r="W556" s="10">
        <f t="shared" ca="1" si="35"/>
        <v>644</v>
      </c>
      <c r="X556" s="10"/>
      <c r="Y556" s="10"/>
      <c r="Z556" s="10"/>
      <c r="AA556" s="10"/>
      <c r="AB556" s="10"/>
      <c r="AC556" s="10"/>
      <c r="AD556" s="10"/>
      <c r="AE556" s="10"/>
      <c r="AF556" s="10"/>
    </row>
    <row r="557" spans="1:32" x14ac:dyDescent="0.3">
      <c r="A557" s="8" t="s">
        <v>1135</v>
      </c>
      <c r="B557" s="8" t="s">
        <v>1136</v>
      </c>
      <c r="C557" s="8" t="s">
        <v>28</v>
      </c>
      <c r="D557" s="8" t="s">
        <v>31</v>
      </c>
      <c r="E557" s="9">
        <v>45060</v>
      </c>
      <c r="F557" s="8" t="s">
        <v>19</v>
      </c>
      <c r="G557" s="8">
        <v>5975</v>
      </c>
      <c r="H557" s="8">
        <v>3830</v>
      </c>
      <c r="I557" s="8">
        <v>2.06</v>
      </c>
      <c r="J557" s="8">
        <v>96</v>
      </c>
      <c r="L557" s="10" t="str">
        <f t="shared" ca="1" si="32"/>
        <v> </v>
      </c>
      <c r="M557" s="10" t="str" cm="1">
        <f t="array" ref="M557">_xlfn.IFS(I557&gt;=3.5,"Excellent",I557&gt;=3,"Good",I557&gt;=2,"Average",I557&lt;2,"Poor")</f>
        <v>Average</v>
      </c>
      <c r="N557" s="10" t="str">
        <f>VLOOKUP(D557,Table2[],2,FALSE)</f>
        <v>Dr. Sharma</v>
      </c>
      <c r="O557" s="10" t="str">
        <f t="shared" si="33"/>
        <v>True</v>
      </c>
      <c r="P557" s="10"/>
      <c r="Q557" s="10">
        <f t="shared" si="34"/>
        <v>2023</v>
      </c>
      <c r="R557" s="10"/>
      <c r="S557" s="10"/>
      <c r="T557" s="10"/>
      <c r="U557" s="10"/>
      <c r="V557" s="10"/>
      <c r="W557" s="10">
        <f t="shared" ca="1" si="35"/>
        <v>788</v>
      </c>
      <c r="X557" s="10"/>
      <c r="Y557" s="10"/>
      <c r="Z557" s="10"/>
      <c r="AA557" s="10"/>
      <c r="AB557" s="10"/>
      <c r="AC557" s="10"/>
      <c r="AD557" s="10"/>
      <c r="AE557" s="10"/>
      <c r="AF557" s="10"/>
    </row>
    <row r="558" spans="1:32" x14ac:dyDescent="0.3">
      <c r="A558" s="8" t="s">
        <v>1137</v>
      </c>
      <c r="B558" s="8" t="s">
        <v>1138</v>
      </c>
      <c r="C558" s="8" t="s">
        <v>28</v>
      </c>
      <c r="D558" s="8" t="s">
        <v>13</v>
      </c>
      <c r="E558" s="9">
        <v>45422</v>
      </c>
      <c r="F558" s="8" t="s">
        <v>14</v>
      </c>
      <c r="G558" s="8">
        <v>9200</v>
      </c>
      <c r="H558" s="8">
        <v>1956</v>
      </c>
      <c r="I558" s="8">
        <v>2.95</v>
      </c>
      <c r="J558" s="8">
        <v>97</v>
      </c>
      <c r="L558" s="10">
        <f t="shared" ca="1" si="32"/>
        <v>426</v>
      </c>
      <c r="M558" s="10" t="str" cm="1">
        <f t="array" ref="M558">_xlfn.IFS(I558&gt;=3.5,"Excellent",I558&gt;=3,"Good",I558&gt;=2,"Average",I558&lt;2,"Poor")</f>
        <v>Average</v>
      </c>
      <c r="N558" s="10" t="str">
        <f>VLOOKUP(D558,Table2[],2,FALSE)</f>
        <v xml:space="preserve"> Dr. Mehta</v>
      </c>
      <c r="O558" s="10" t="str">
        <f t="shared" si="33"/>
        <v/>
      </c>
      <c r="P558" s="10"/>
      <c r="Q558" s="10">
        <f t="shared" si="34"/>
        <v>2024</v>
      </c>
      <c r="R558" s="10"/>
      <c r="S558" s="10"/>
      <c r="T558" s="10"/>
      <c r="U558" s="10"/>
      <c r="V558" s="10"/>
      <c r="W558" s="10" t="str">
        <f t="shared" ca="1" si="35"/>
        <v/>
      </c>
      <c r="X558" s="10"/>
      <c r="Y558" s="10"/>
      <c r="Z558" s="10"/>
      <c r="AA558" s="10"/>
      <c r="AB558" s="10"/>
      <c r="AC558" s="10"/>
      <c r="AD558" s="10"/>
      <c r="AE558" s="10"/>
      <c r="AF558" s="10"/>
    </row>
    <row r="559" spans="1:32" x14ac:dyDescent="0.3">
      <c r="A559" s="8" t="s">
        <v>1139</v>
      </c>
      <c r="B559" s="8" t="s">
        <v>1140</v>
      </c>
      <c r="C559" s="8" t="s">
        <v>12</v>
      </c>
      <c r="D559" s="8" t="s">
        <v>13</v>
      </c>
      <c r="E559" s="9">
        <v>45065</v>
      </c>
      <c r="F559" s="8" t="s">
        <v>19</v>
      </c>
      <c r="G559" s="8">
        <v>7875</v>
      </c>
      <c r="H559" s="8">
        <v>6378</v>
      </c>
      <c r="I559" s="8">
        <v>2.09</v>
      </c>
      <c r="J559" s="8">
        <v>90</v>
      </c>
      <c r="L559" s="10" t="str">
        <f t="shared" ca="1" si="32"/>
        <v> </v>
      </c>
      <c r="M559" s="10" t="str" cm="1">
        <f t="array" ref="M559">_xlfn.IFS(I559&gt;=3.5,"Excellent",I559&gt;=3,"Good",I559&gt;=2,"Average",I559&lt;2,"Poor")</f>
        <v>Average</v>
      </c>
      <c r="N559" s="10" t="str">
        <f>VLOOKUP(D559,Table2[],2,FALSE)</f>
        <v xml:space="preserve"> Dr. Mehta</v>
      </c>
      <c r="O559" s="10" t="str">
        <f t="shared" si="33"/>
        <v>True</v>
      </c>
      <c r="P559" s="10"/>
      <c r="Q559" s="10">
        <f t="shared" si="34"/>
        <v>2023</v>
      </c>
      <c r="R559" s="10"/>
      <c r="S559" s="10"/>
      <c r="T559" s="10"/>
      <c r="U559" s="10"/>
      <c r="V559" s="10"/>
      <c r="W559" s="10">
        <f t="shared" ca="1" si="35"/>
        <v>783</v>
      </c>
      <c r="X559" s="10"/>
      <c r="Y559" s="10"/>
      <c r="Z559" s="10"/>
      <c r="AA559" s="10"/>
      <c r="AB559" s="10"/>
      <c r="AC559" s="10"/>
      <c r="AD559" s="10"/>
      <c r="AE559" s="10"/>
      <c r="AF559" s="10"/>
    </row>
    <row r="560" spans="1:32" x14ac:dyDescent="0.3">
      <c r="A560" s="8" t="s">
        <v>1141</v>
      </c>
      <c r="B560" s="8" t="s">
        <v>1142</v>
      </c>
      <c r="C560" s="8" t="s">
        <v>54</v>
      </c>
      <c r="D560" s="8" t="s">
        <v>62</v>
      </c>
      <c r="E560" s="9">
        <v>44725</v>
      </c>
      <c r="F560" s="8" t="s">
        <v>14</v>
      </c>
      <c r="G560" s="8">
        <v>9704</v>
      </c>
      <c r="H560" s="8">
        <v>8153</v>
      </c>
      <c r="I560" s="8">
        <v>2.33</v>
      </c>
      <c r="J560" s="8">
        <v>101</v>
      </c>
      <c r="L560" s="10">
        <f t="shared" ca="1" si="32"/>
        <v>1123</v>
      </c>
      <c r="M560" s="10" t="str" cm="1">
        <f t="array" ref="M560">_xlfn.IFS(I560&gt;=3.5,"Excellent",I560&gt;=3,"Good",I560&gt;=2,"Average",I560&lt;2,"Poor")</f>
        <v>Average</v>
      </c>
      <c r="N560" s="10" t="str">
        <f>VLOOKUP(D560,Table2[],2,FALSE)</f>
        <v>Dr. Sinha</v>
      </c>
      <c r="O560" s="10" t="str">
        <f t="shared" si="33"/>
        <v>True</v>
      </c>
      <c r="P560" s="10"/>
      <c r="Q560" s="10">
        <f t="shared" si="34"/>
        <v>2022</v>
      </c>
      <c r="R560" s="10"/>
      <c r="S560" s="10"/>
      <c r="T560" s="10"/>
      <c r="U560" s="10"/>
      <c r="V560" s="10"/>
      <c r="W560" s="10" t="str">
        <f t="shared" ca="1" si="35"/>
        <v/>
      </c>
      <c r="X560" s="10"/>
      <c r="Y560" s="10"/>
      <c r="Z560" s="10"/>
      <c r="AA560" s="10"/>
      <c r="AB560" s="10"/>
      <c r="AC560" s="10"/>
      <c r="AD560" s="10"/>
      <c r="AE560" s="10"/>
      <c r="AF560" s="10"/>
    </row>
    <row r="561" spans="1:32" x14ac:dyDescent="0.3">
      <c r="A561" s="8" t="s">
        <v>1143</v>
      </c>
      <c r="B561" s="8" t="s">
        <v>1144</v>
      </c>
      <c r="C561" s="8" t="s">
        <v>57</v>
      </c>
      <c r="D561" s="8" t="s">
        <v>31</v>
      </c>
      <c r="E561" s="9">
        <v>44858</v>
      </c>
      <c r="F561" s="8" t="s">
        <v>14</v>
      </c>
      <c r="G561" s="8">
        <v>13578</v>
      </c>
      <c r="H561" s="8">
        <v>8755</v>
      </c>
      <c r="I561" s="8">
        <v>3.16</v>
      </c>
      <c r="J561" s="8">
        <v>33</v>
      </c>
      <c r="L561" s="10">
        <f t="shared" ca="1" si="32"/>
        <v>990</v>
      </c>
      <c r="M561" s="10" t="str" cm="1">
        <f t="array" ref="M561">_xlfn.IFS(I561&gt;=3.5,"Excellent",I561&gt;=3,"Good",I561&gt;=2,"Average",I561&lt;2,"Poor")</f>
        <v>Good</v>
      </c>
      <c r="N561" s="10" t="str">
        <f>VLOOKUP(D561,Table2[],2,FALSE)</f>
        <v>Dr. Sharma</v>
      </c>
      <c r="O561" s="10" t="str">
        <f t="shared" si="33"/>
        <v>True</v>
      </c>
      <c r="P561" s="10"/>
      <c r="Q561" s="10">
        <f t="shared" si="34"/>
        <v>2022</v>
      </c>
      <c r="R561" s="10"/>
      <c r="S561" s="10"/>
      <c r="T561" s="10"/>
      <c r="U561" s="10"/>
      <c r="V561" s="10"/>
      <c r="W561" s="10" t="str">
        <f t="shared" ca="1" si="35"/>
        <v/>
      </c>
      <c r="X561" s="10"/>
      <c r="Y561" s="10"/>
      <c r="Z561" s="10"/>
      <c r="AA561" s="10"/>
      <c r="AB561" s="10"/>
      <c r="AC561" s="10"/>
      <c r="AD561" s="10"/>
      <c r="AE561" s="10"/>
      <c r="AF561" s="10"/>
    </row>
    <row r="562" spans="1:32" x14ac:dyDescent="0.3">
      <c r="A562" s="8" t="s">
        <v>1145</v>
      </c>
      <c r="B562" s="8" t="s">
        <v>1146</v>
      </c>
      <c r="C562" s="8" t="s">
        <v>54</v>
      </c>
      <c r="D562" s="8" t="s">
        <v>13</v>
      </c>
      <c r="E562" s="9">
        <v>44752</v>
      </c>
      <c r="F562" s="8" t="s">
        <v>39</v>
      </c>
      <c r="G562" s="8">
        <v>3192</v>
      </c>
      <c r="H562" s="8">
        <v>633</v>
      </c>
      <c r="I562" s="8">
        <v>2.71</v>
      </c>
      <c r="J562" s="8">
        <v>86</v>
      </c>
      <c r="L562" s="10" t="str">
        <f t="shared" ca="1" si="32"/>
        <v> </v>
      </c>
      <c r="M562" s="10" t="str" cm="1">
        <f t="array" ref="M562">_xlfn.IFS(I562&gt;=3.5,"Excellent",I562&gt;=3,"Good",I562&gt;=2,"Average",I562&lt;2,"Poor")</f>
        <v>Average</v>
      </c>
      <c r="N562" s="10" t="str">
        <f>VLOOKUP(D562,Table2[],2,FALSE)</f>
        <v xml:space="preserve"> Dr. Mehta</v>
      </c>
      <c r="O562" s="10" t="str">
        <f t="shared" si="33"/>
        <v/>
      </c>
      <c r="P562" s="10"/>
      <c r="Q562" s="10">
        <f t="shared" si="34"/>
        <v>2022</v>
      </c>
      <c r="R562" s="10"/>
      <c r="S562" s="10"/>
      <c r="T562" s="10"/>
      <c r="U562" s="10"/>
      <c r="V562" s="10"/>
      <c r="W562" s="10" t="str">
        <f t="shared" ca="1" si="35"/>
        <v/>
      </c>
      <c r="X562" s="10"/>
      <c r="Y562" s="10"/>
      <c r="Z562" s="10"/>
      <c r="AA562" s="10"/>
      <c r="AB562" s="10"/>
      <c r="AC562" s="10"/>
      <c r="AD562" s="10"/>
      <c r="AE562" s="10"/>
      <c r="AF562" s="10"/>
    </row>
    <row r="563" spans="1:32" x14ac:dyDescent="0.3">
      <c r="A563" s="8" t="s">
        <v>1147</v>
      </c>
      <c r="B563" s="8" t="s">
        <v>1148</v>
      </c>
      <c r="C563" s="8" t="s">
        <v>17</v>
      </c>
      <c r="D563" s="8" t="s">
        <v>18</v>
      </c>
      <c r="E563" s="9">
        <v>45160</v>
      </c>
      <c r="F563" s="8" t="s">
        <v>14</v>
      </c>
      <c r="G563" s="8">
        <v>7449</v>
      </c>
      <c r="H563" s="8">
        <v>1118</v>
      </c>
      <c r="I563" s="8">
        <v>2.88</v>
      </c>
      <c r="J563" s="8">
        <v>77</v>
      </c>
      <c r="L563" s="10">
        <f t="shared" ca="1" si="32"/>
        <v>688</v>
      </c>
      <c r="M563" s="10" t="str" cm="1">
        <f t="array" ref="M563">_xlfn.IFS(I563&gt;=3.5,"Excellent",I563&gt;=3,"Good",I563&gt;=2,"Average",I563&lt;2,"Poor")</f>
        <v>Average</v>
      </c>
      <c r="N563" s="10" t="str">
        <f>VLOOKUP(D563,Table2[],2,FALSE)</f>
        <v>Dr. Roy</v>
      </c>
      <c r="O563" s="10" t="str">
        <f t="shared" si="33"/>
        <v/>
      </c>
      <c r="P563" s="10"/>
      <c r="Q563" s="10">
        <f t="shared" si="34"/>
        <v>2023</v>
      </c>
      <c r="R563" s="10"/>
      <c r="S563" s="10"/>
      <c r="T563" s="10"/>
      <c r="U563" s="10"/>
      <c r="V563" s="10"/>
      <c r="W563" s="10" t="str">
        <f t="shared" ca="1" si="35"/>
        <v/>
      </c>
      <c r="X563" s="10"/>
      <c r="Y563" s="10"/>
      <c r="Z563" s="10"/>
      <c r="AA563" s="10"/>
      <c r="AB563" s="10"/>
      <c r="AC563" s="10"/>
      <c r="AD563" s="10"/>
      <c r="AE563" s="10"/>
      <c r="AF563" s="10"/>
    </row>
    <row r="564" spans="1:32" x14ac:dyDescent="0.3">
      <c r="A564" s="8" t="s">
        <v>1149</v>
      </c>
      <c r="B564" s="8" t="s">
        <v>1150</v>
      </c>
      <c r="C564" s="8" t="s">
        <v>36</v>
      </c>
      <c r="D564" s="8" t="s">
        <v>31</v>
      </c>
      <c r="E564" s="9">
        <v>45266</v>
      </c>
      <c r="F564" s="8" t="s">
        <v>14</v>
      </c>
      <c r="G564" s="8">
        <v>2638</v>
      </c>
      <c r="H564" s="8">
        <v>4498</v>
      </c>
      <c r="I564" s="8">
        <v>3</v>
      </c>
      <c r="J564" s="8">
        <v>20</v>
      </c>
      <c r="L564" s="10">
        <f t="shared" ca="1" si="32"/>
        <v>582</v>
      </c>
      <c r="M564" s="10" t="str" cm="1">
        <f t="array" ref="M564">_xlfn.IFS(I564&gt;=3.5,"Excellent",I564&gt;=3,"Good",I564&gt;=2,"Average",I564&lt;2,"Poor")</f>
        <v>Good</v>
      </c>
      <c r="N564" s="10" t="str">
        <f>VLOOKUP(D564,Table2[],2,FALSE)</f>
        <v>Dr. Sharma</v>
      </c>
      <c r="O564" s="10" t="str">
        <f t="shared" si="33"/>
        <v>True</v>
      </c>
      <c r="P564" s="10"/>
      <c r="Q564" s="10">
        <f t="shared" si="34"/>
        <v>2023</v>
      </c>
      <c r="R564" s="10"/>
      <c r="S564" s="10"/>
      <c r="T564" s="10"/>
      <c r="U564" s="10"/>
      <c r="V564" s="10"/>
      <c r="W564" s="10" t="str">
        <f t="shared" ca="1" si="35"/>
        <v/>
      </c>
      <c r="X564" s="10"/>
      <c r="Y564" s="10"/>
      <c r="Z564" s="10"/>
      <c r="AA564" s="10"/>
      <c r="AB564" s="10"/>
      <c r="AC564" s="10"/>
      <c r="AD564" s="10"/>
      <c r="AE564" s="10"/>
      <c r="AF564" s="10"/>
    </row>
    <row r="565" spans="1:32" x14ac:dyDescent="0.3">
      <c r="A565" s="8" t="s">
        <v>1151</v>
      </c>
      <c r="B565" s="8" t="s">
        <v>1152</v>
      </c>
      <c r="C565" s="8" t="s">
        <v>25</v>
      </c>
      <c r="D565" s="8" t="s">
        <v>62</v>
      </c>
      <c r="E565" s="9">
        <v>44752</v>
      </c>
      <c r="F565" s="8" t="s">
        <v>19</v>
      </c>
      <c r="G565" s="8">
        <v>4665</v>
      </c>
      <c r="H565" s="8">
        <v>4520</v>
      </c>
      <c r="I565" s="8">
        <v>3.43</v>
      </c>
      <c r="J565" s="8">
        <v>81</v>
      </c>
      <c r="L565" s="10" t="str">
        <f t="shared" ca="1" si="32"/>
        <v> </v>
      </c>
      <c r="M565" s="10" t="str" cm="1">
        <f t="array" ref="M565">_xlfn.IFS(I565&gt;=3.5,"Excellent",I565&gt;=3,"Good",I565&gt;=2,"Average",I565&lt;2,"Poor")</f>
        <v>Good</v>
      </c>
      <c r="N565" s="10" t="str">
        <f>VLOOKUP(D565,Table2[],2,FALSE)</f>
        <v>Dr. Sinha</v>
      </c>
      <c r="O565" s="10" t="str">
        <f t="shared" si="33"/>
        <v>True</v>
      </c>
      <c r="P565" s="10"/>
      <c r="Q565" s="10">
        <f t="shared" si="34"/>
        <v>2022</v>
      </c>
      <c r="R565" s="10"/>
      <c r="S565" s="10"/>
      <c r="T565" s="10"/>
      <c r="U565" s="10"/>
      <c r="V565" s="10"/>
      <c r="W565" s="10">
        <f t="shared" ca="1" si="35"/>
        <v>1096</v>
      </c>
      <c r="X565" s="10"/>
      <c r="Y565" s="10"/>
      <c r="Z565" s="10"/>
      <c r="AA565" s="10"/>
      <c r="AB565" s="10"/>
      <c r="AC565" s="10"/>
      <c r="AD565" s="10"/>
      <c r="AE565" s="10"/>
      <c r="AF565" s="10"/>
    </row>
    <row r="566" spans="1:32" x14ac:dyDescent="0.3">
      <c r="A566" s="8" t="s">
        <v>1153</v>
      </c>
      <c r="B566" s="8" t="s">
        <v>1154</v>
      </c>
      <c r="C566" s="8" t="s">
        <v>12</v>
      </c>
      <c r="D566" s="8" t="s">
        <v>31</v>
      </c>
      <c r="E566" s="9">
        <v>45316</v>
      </c>
      <c r="F566" s="8" t="s">
        <v>39</v>
      </c>
      <c r="G566" s="8">
        <v>6305</v>
      </c>
      <c r="H566" s="8">
        <v>7832</v>
      </c>
      <c r="I566" s="8">
        <v>3.16</v>
      </c>
      <c r="J566" s="8">
        <v>104</v>
      </c>
      <c r="L566" s="10" t="str">
        <f t="shared" ca="1" si="32"/>
        <v> </v>
      </c>
      <c r="M566" s="10" t="str" cm="1">
        <f t="array" ref="M566">_xlfn.IFS(I566&gt;=3.5,"Excellent",I566&gt;=3,"Good",I566&gt;=2,"Average",I566&lt;2,"Poor")</f>
        <v>Good</v>
      </c>
      <c r="N566" s="10" t="str">
        <f>VLOOKUP(D566,Table2[],2,FALSE)</f>
        <v>Dr. Sharma</v>
      </c>
      <c r="O566" s="10" t="str">
        <f t="shared" si="33"/>
        <v>True</v>
      </c>
      <c r="P566" s="10"/>
      <c r="Q566" s="10">
        <f t="shared" si="34"/>
        <v>2024</v>
      </c>
      <c r="R566" s="10"/>
      <c r="S566" s="10"/>
      <c r="T566" s="10"/>
      <c r="U566" s="10"/>
      <c r="V566" s="10"/>
      <c r="W566" s="10" t="str">
        <f t="shared" ca="1" si="35"/>
        <v/>
      </c>
      <c r="X566" s="10"/>
      <c r="Y566" s="10"/>
      <c r="Z566" s="10"/>
      <c r="AA566" s="10"/>
      <c r="AB566" s="10"/>
      <c r="AC566" s="10"/>
      <c r="AD566" s="10"/>
      <c r="AE566" s="10"/>
      <c r="AF566" s="10"/>
    </row>
    <row r="567" spans="1:32" x14ac:dyDescent="0.3">
      <c r="A567" s="8" t="s">
        <v>1155</v>
      </c>
      <c r="B567" s="8" t="s">
        <v>1156</v>
      </c>
      <c r="C567" s="8" t="s">
        <v>12</v>
      </c>
      <c r="D567" s="8" t="s">
        <v>13</v>
      </c>
      <c r="E567" s="9">
        <v>44919</v>
      </c>
      <c r="F567" s="8" t="s">
        <v>14</v>
      </c>
      <c r="G567" s="8">
        <v>5186</v>
      </c>
      <c r="H567" s="8">
        <v>2277</v>
      </c>
      <c r="I567" s="8">
        <v>2.34</v>
      </c>
      <c r="J567" s="8">
        <v>3</v>
      </c>
      <c r="L567" s="10">
        <f t="shared" ca="1" si="32"/>
        <v>929</v>
      </c>
      <c r="M567" s="10" t="str" cm="1">
        <f t="array" ref="M567">_xlfn.IFS(I567&gt;=3.5,"Excellent",I567&gt;=3,"Good",I567&gt;=2,"Average",I567&lt;2,"Poor")</f>
        <v>Average</v>
      </c>
      <c r="N567" s="10" t="str">
        <f>VLOOKUP(D567,Table2[],2,FALSE)</f>
        <v xml:space="preserve"> Dr. Mehta</v>
      </c>
      <c r="O567" s="10" t="str">
        <f t="shared" si="33"/>
        <v/>
      </c>
      <c r="P567" s="10"/>
      <c r="Q567" s="10">
        <f t="shared" si="34"/>
        <v>2022</v>
      </c>
      <c r="R567" s="10"/>
      <c r="S567" s="10"/>
      <c r="T567" s="10"/>
      <c r="U567" s="10"/>
      <c r="V567" s="10"/>
      <c r="W567" s="10" t="str">
        <f t="shared" ca="1" si="35"/>
        <v/>
      </c>
      <c r="X567" s="10"/>
      <c r="Y567" s="10"/>
      <c r="Z567" s="10"/>
      <c r="AA567" s="10"/>
      <c r="AB567" s="10"/>
      <c r="AC567" s="10"/>
      <c r="AD567" s="10"/>
      <c r="AE567" s="10"/>
      <c r="AF567" s="10"/>
    </row>
    <row r="568" spans="1:32" x14ac:dyDescent="0.3">
      <c r="A568" s="8" t="s">
        <v>1157</v>
      </c>
      <c r="B568" s="8" t="s">
        <v>1158</v>
      </c>
      <c r="C568" s="8" t="s">
        <v>25</v>
      </c>
      <c r="D568" s="8" t="s">
        <v>62</v>
      </c>
      <c r="E568" s="9">
        <v>44772</v>
      </c>
      <c r="F568" s="8" t="s">
        <v>39</v>
      </c>
      <c r="G568" s="8">
        <v>11323</v>
      </c>
      <c r="H568" s="8">
        <v>9086</v>
      </c>
      <c r="I568" s="8">
        <v>3.11</v>
      </c>
      <c r="J568" s="8">
        <v>89</v>
      </c>
      <c r="L568" s="10" t="str">
        <f t="shared" ca="1" si="32"/>
        <v> </v>
      </c>
      <c r="M568" s="10" t="str" cm="1">
        <f t="array" ref="M568">_xlfn.IFS(I568&gt;=3.5,"Excellent",I568&gt;=3,"Good",I568&gt;=2,"Average",I568&lt;2,"Poor")</f>
        <v>Good</v>
      </c>
      <c r="N568" s="10" t="str">
        <f>VLOOKUP(D568,Table2[],2,FALSE)</f>
        <v>Dr. Sinha</v>
      </c>
      <c r="O568" s="10" t="str">
        <f t="shared" si="33"/>
        <v>True</v>
      </c>
      <c r="P568" s="10"/>
      <c r="Q568" s="10">
        <f t="shared" si="34"/>
        <v>2022</v>
      </c>
      <c r="R568" s="10"/>
      <c r="S568" s="10"/>
      <c r="T568" s="10"/>
      <c r="U568" s="10"/>
      <c r="V568" s="10"/>
      <c r="W568" s="10" t="str">
        <f t="shared" ca="1" si="35"/>
        <v/>
      </c>
      <c r="X568" s="10"/>
      <c r="Y568" s="10"/>
      <c r="Z568" s="10"/>
      <c r="AA568" s="10"/>
      <c r="AB568" s="10"/>
      <c r="AC568" s="10"/>
      <c r="AD568" s="10"/>
      <c r="AE568" s="10"/>
      <c r="AF568" s="10"/>
    </row>
    <row r="569" spans="1:32" x14ac:dyDescent="0.3">
      <c r="A569" s="8" t="s">
        <v>1159</v>
      </c>
      <c r="B569" s="8" t="s">
        <v>1160</v>
      </c>
      <c r="C569" s="8" t="s">
        <v>54</v>
      </c>
      <c r="D569" s="8" t="s">
        <v>62</v>
      </c>
      <c r="E569" s="9">
        <v>44755</v>
      </c>
      <c r="F569" s="8" t="s">
        <v>14</v>
      </c>
      <c r="G569" s="8">
        <v>6456</v>
      </c>
      <c r="H569" s="8">
        <v>5205</v>
      </c>
      <c r="I569" s="8">
        <v>3.71</v>
      </c>
      <c r="J569" s="8">
        <v>15</v>
      </c>
      <c r="L569" s="10">
        <f t="shared" ca="1" si="32"/>
        <v>1093</v>
      </c>
      <c r="M569" s="10" t="str" cm="1">
        <f t="array" ref="M569">_xlfn.IFS(I569&gt;=3.5,"Excellent",I569&gt;=3,"Good",I569&gt;=2,"Average",I569&lt;2,"Poor")</f>
        <v>Excellent</v>
      </c>
      <c r="N569" s="10" t="str">
        <f>VLOOKUP(D569,Table2[],2,FALSE)</f>
        <v>Dr. Sinha</v>
      </c>
      <c r="O569" s="10" t="str">
        <f t="shared" si="33"/>
        <v>True</v>
      </c>
      <c r="P569" s="10"/>
      <c r="Q569" s="10">
        <f t="shared" si="34"/>
        <v>2022</v>
      </c>
      <c r="R569" s="10"/>
      <c r="S569" s="10"/>
      <c r="T569" s="10"/>
      <c r="U569" s="10"/>
      <c r="V569" s="10"/>
      <c r="W569" s="10" t="str">
        <f t="shared" ca="1" si="35"/>
        <v/>
      </c>
      <c r="X569" s="10"/>
      <c r="Y569" s="10"/>
      <c r="Z569" s="10"/>
      <c r="AA569" s="10"/>
      <c r="AB569" s="10"/>
      <c r="AC569" s="10"/>
      <c r="AD569" s="10"/>
      <c r="AE569" s="10"/>
      <c r="AF569" s="10"/>
    </row>
    <row r="570" spans="1:32" x14ac:dyDescent="0.3">
      <c r="A570" s="8" t="s">
        <v>1161</v>
      </c>
      <c r="B570" s="8" t="s">
        <v>1162</v>
      </c>
      <c r="C570" s="8" t="s">
        <v>25</v>
      </c>
      <c r="D570" s="8" t="s">
        <v>62</v>
      </c>
      <c r="E570" s="9">
        <v>44824</v>
      </c>
      <c r="F570" s="8" t="s">
        <v>19</v>
      </c>
      <c r="G570" s="8">
        <v>3925</v>
      </c>
      <c r="H570" s="8">
        <v>5671</v>
      </c>
      <c r="I570" s="8">
        <v>2.15</v>
      </c>
      <c r="J570" s="8">
        <v>95</v>
      </c>
      <c r="L570" s="10" t="str">
        <f t="shared" ca="1" si="32"/>
        <v> </v>
      </c>
      <c r="M570" s="10" t="str" cm="1">
        <f t="array" ref="M570">_xlfn.IFS(I570&gt;=3.5,"Excellent",I570&gt;=3,"Good",I570&gt;=2,"Average",I570&lt;2,"Poor")</f>
        <v>Average</v>
      </c>
      <c r="N570" s="10" t="str">
        <f>VLOOKUP(D570,Table2[],2,FALSE)</f>
        <v>Dr. Sinha</v>
      </c>
      <c r="O570" s="10" t="str">
        <f t="shared" si="33"/>
        <v>True</v>
      </c>
      <c r="P570" s="10"/>
      <c r="Q570" s="10">
        <f t="shared" si="34"/>
        <v>2022</v>
      </c>
      <c r="R570" s="10"/>
      <c r="S570" s="10"/>
      <c r="T570" s="10"/>
      <c r="U570" s="10"/>
      <c r="V570" s="10"/>
      <c r="W570" s="10">
        <f t="shared" ca="1" si="35"/>
        <v>1024</v>
      </c>
      <c r="X570" s="10"/>
      <c r="Y570" s="10"/>
      <c r="Z570" s="10"/>
      <c r="AA570" s="10"/>
      <c r="AB570" s="10"/>
      <c r="AC570" s="10"/>
      <c r="AD570" s="10"/>
      <c r="AE570" s="10"/>
      <c r="AF570" s="10"/>
    </row>
    <row r="571" spans="1:32" x14ac:dyDescent="0.3">
      <c r="A571" s="8" t="s">
        <v>1163</v>
      </c>
      <c r="B571" s="8" t="s">
        <v>1164</v>
      </c>
      <c r="C571" s="8" t="s">
        <v>22</v>
      </c>
      <c r="D571" s="8" t="s">
        <v>31</v>
      </c>
      <c r="E571" s="9">
        <v>45203</v>
      </c>
      <c r="F571" s="8" t="s">
        <v>14</v>
      </c>
      <c r="G571" s="8">
        <v>11329</v>
      </c>
      <c r="H571" s="8">
        <v>5904</v>
      </c>
      <c r="I571" s="8">
        <v>2.35</v>
      </c>
      <c r="J571" s="8">
        <v>35</v>
      </c>
      <c r="L571" s="10">
        <f t="shared" ca="1" si="32"/>
        <v>645</v>
      </c>
      <c r="M571" s="10" t="str" cm="1">
        <f t="array" ref="M571">_xlfn.IFS(I571&gt;=3.5,"Excellent",I571&gt;=3,"Good",I571&gt;=2,"Average",I571&lt;2,"Poor")</f>
        <v>Average</v>
      </c>
      <c r="N571" s="10" t="str">
        <f>VLOOKUP(D571,Table2[],2,FALSE)</f>
        <v>Dr. Sharma</v>
      </c>
      <c r="O571" s="10" t="str">
        <f t="shared" si="33"/>
        <v>True</v>
      </c>
      <c r="P571" s="10"/>
      <c r="Q571" s="10">
        <f t="shared" si="34"/>
        <v>2023</v>
      </c>
      <c r="R571" s="10"/>
      <c r="S571" s="10"/>
      <c r="T571" s="10"/>
      <c r="U571" s="10"/>
      <c r="V571" s="10"/>
      <c r="W571" s="10" t="str">
        <f t="shared" ca="1" si="35"/>
        <v/>
      </c>
      <c r="X571" s="10"/>
      <c r="Y571" s="10"/>
      <c r="Z571" s="10"/>
      <c r="AA571" s="10"/>
      <c r="AB571" s="10"/>
      <c r="AC571" s="10"/>
      <c r="AD571" s="10"/>
      <c r="AE571" s="10"/>
      <c r="AF571" s="10"/>
    </row>
    <row r="572" spans="1:32" x14ac:dyDescent="0.3">
      <c r="A572" s="8" t="s">
        <v>1165</v>
      </c>
      <c r="B572" s="8" t="s">
        <v>1166</v>
      </c>
      <c r="C572" s="8" t="s">
        <v>54</v>
      </c>
      <c r="D572" s="8" t="s">
        <v>62</v>
      </c>
      <c r="E572" s="9">
        <v>45368</v>
      </c>
      <c r="F572" s="8" t="s">
        <v>14</v>
      </c>
      <c r="G572" s="8">
        <v>5357</v>
      </c>
      <c r="H572" s="8">
        <v>1523</v>
      </c>
      <c r="I572" s="8">
        <v>3.96</v>
      </c>
      <c r="J572" s="8">
        <v>23</v>
      </c>
      <c r="L572" s="10">
        <f t="shared" ca="1" si="32"/>
        <v>480</v>
      </c>
      <c r="M572" s="10" t="str" cm="1">
        <f t="array" ref="M572">_xlfn.IFS(I572&gt;=3.5,"Excellent",I572&gt;=3,"Good",I572&gt;=2,"Average",I572&lt;2,"Poor")</f>
        <v>Excellent</v>
      </c>
      <c r="N572" s="10" t="str">
        <f>VLOOKUP(D572,Table2[],2,FALSE)</f>
        <v>Dr. Sinha</v>
      </c>
      <c r="O572" s="10" t="str">
        <f t="shared" si="33"/>
        <v/>
      </c>
      <c r="P572" s="10"/>
      <c r="Q572" s="10">
        <f t="shared" si="34"/>
        <v>2024</v>
      </c>
      <c r="R572" s="10"/>
      <c r="S572" s="10"/>
      <c r="T572" s="10"/>
      <c r="U572" s="10"/>
      <c r="V572" s="10"/>
      <c r="W572" s="10" t="str">
        <f t="shared" ca="1" si="35"/>
        <v/>
      </c>
      <c r="X572" s="10"/>
      <c r="Y572" s="10"/>
      <c r="Z572" s="10"/>
      <c r="AA572" s="10"/>
      <c r="AB572" s="10"/>
      <c r="AC572" s="10"/>
      <c r="AD572" s="10"/>
      <c r="AE572" s="10"/>
      <c r="AF572" s="10"/>
    </row>
    <row r="573" spans="1:32" x14ac:dyDescent="0.3">
      <c r="A573" s="8" t="s">
        <v>1167</v>
      </c>
      <c r="B573" s="8" t="s">
        <v>1168</v>
      </c>
      <c r="C573" s="8" t="s">
        <v>22</v>
      </c>
      <c r="D573" s="8" t="s">
        <v>13</v>
      </c>
      <c r="E573" s="9">
        <v>45088</v>
      </c>
      <c r="F573" s="8" t="s">
        <v>19</v>
      </c>
      <c r="G573" s="8">
        <v>10853</v>
      </c>
      <c r="H573" s="8">
        <v>5377</v>
      </c>
      <c r="I573" s="8">
        <v>3.52</v>
      </c>
      <c r="J573" s="8">
        <v>12</v>
      </c>
      <c r="L573" s="10" t="str">
        <f t="shared" ca="1" si="32"/>
        <v> </v>
      </c>
      <c r="M573" s="10" t="str" cm="1">
        <f t="array" ref="M573">_xlfn.IFS(I573&gt;=3.5,"Excellent",I573&gt;=3,"Good",I573&gt;=2,"Average",I573&lt;2,"Poor")</f>
        <v>Excellent</v>
      </c>
      <c r="N573" s="10" t="str">
        <f>VLOOKUP(D573,Table2[],2,FALSE)</f>
        <v xml:space="preserve"> Dr. Mehta</v>
      </c>
      <c r="O573" s="10" t="str">
        <f t="shared" si="33"/>
        <v/>
      </c>
      <c r="P573" s="10"/>
      <c r="Q573" s="10">
        <f t="shared" si="34"/>
        <v>2023</v>
      </c>
      <c r="R573" s="10"/>
      <c r="S573" s="10"/>
      <c r="T573" s="10"/>
      <c r="U573" s="10"/>
      <c r="V573" s="10"/>
      <c r="W573" s="10">
        <f t="shared" ca="1" si="35"/>
        <v>760</v>
      </c>
      <c r="X573" s="10"/>
      <c r="Y573" s="10"/>
      <c r="Z573" s="10"/>
      <c r="AA573" s="10"/>
      <c r="AB573" s="10"/>
      <c r="AC573" s="10"/>
      <c r="AD573" s="10"/>
      <c r="AE573" s="10"/>
      <c r="AF573" s="10"/>
    </row>
    <row r="574" spans="1:32" x14ac:dyDescent="0.3">
      <c r="A574" s="8" t="s">
        <v>1169</v>
      </c>
      <c r="B574" s="8" t="s">
        <v>1170</v>
      </c>
      <c r="C574" s="8" t="s">
        <v>17</v>
      </c>
      <c r="D574" s="8" t="s">
        <v>13</v>
      </c>
      <c r="E574" s="9">
        <v>45362</v>
      </c>
      <c r="F574" s="8" t="s">
        <v>19</v>
      </c>
      <c r="G574" s="8">
        <v>3136</v>
      </c>
      <c r="H574" s="8">
        <v>1799</v>
      </c>
      <c r="I574" s="8">
        <v>3.99</v>
      </c>
      <c r="J574" s="8">
        <v>94</v>
      </c>
      <c r="L574" s="10" t="str">
        <f t="shared" ca="1" si="32"/>
        <v> </v>
      </c>
      <c r="M574" s="10" t="str" cm="1">
        <f t="array" ref="M574">_xlfn.IFS(I574&gt;=3.5,"Excellent",I574&gt;=3,"Good",I574&gt;=2,"Average",I574&lt;2,"Poor")</f>
        <v>Excellent</v>
      </c>
      <c r="N574" s="10" t="str">
        <f>VLOOKUP(D574,Table2[],2,FALSE)</f>
        <v xml:space="preserve"> Dr. Mehta</v>
      </c>
      <c r="O574" s="10" t="str">
        <f t="shared" si="33"/>
        <v>True</v>
      </c>
      <c r="P574" s="10"/>
      <c r="Q574" s="10">
        <f t="shared" si="34"/>
        <v>2024</v>
      </c>
      <c r="R574" s="10"/>
      <c r="S574" s="10"/>
      <c r="T574" s="10"/>
      <c r="U574" s="10"/>
      <c r="V574" s="10"/>
      <c r="W574" s="10">
        <f t="shared" ca="1" si="35"/>
        <v>486</v>
      </c>
      <c r="X574" s="10"/>
      <c r="Y574" s="10"/>
      <c r="Z574" s="10"/>
      <c r="AA574" s="10"/>
      <c r="AB574" s="10"/>
      <c r="AC574" s="10"/>
      <c r="AD574" s="10"/>
      <c r="AE574" s="10"/>
      <c r="AF574" s="10"/>
    </row>
    <row r="575" spans="1:32" x14ac:dyDescent="0.3">
      <c r="A575" s="8" t="s">
        <v>1171</v>
      </c>
      <c r="B575" s="8" t="s">
        <v>1172</v>
      </c>
      <c r="C575" s="8" t="s">
        <v>22</v>
      </c>
      <c r="D575" s="8" t="s">
        <v>13</v>
      </c>
      <c r="E575" s="9">
        <v>45323</v>
      </c>
      <c r="F575" s="8" t="s">
        <v>14</v>
      </c>
      <c r="G575" s="8">
        <v>12521</v>
      </c>
      <c r="H575" s="8">
        <v>6705</v>
      </c>
      <c r="I575" s="8">
        <v>2.34</v>
      </c>
      <c r="J575" s="8">
        <v>105</v>
      </c>
      <c r="L575" s="10">
        <f t="shared" ca="1" si="32"/>
        <v>525</v>
      </c>
      <c r="M575" s="10" t="str" cm="1">
        <f t="array" ref="M575">_xlfn.IFS(I575&gt;=3.5,"Excellent",I575&gt;=3,"Good",I575&gt;=2,"Average",I575&lt;2,"Poor")</f>
        <v>Average</v>
      </c>
      <c r="N575" s="10" t="str">
        <f>VLOOKUP(D575,Table2[],2,FALSE)</f>
        <v xml:space="preserve"> Dr. Mehta</v>
      </c>
      <c r="O575" s="10" t="str">
        <f t="shared" si="33"/>
        <v>True</v>
      </c>
      <c r="P575" s="10"/>
      <c r="Q575" s="10">
        <f t="shared" si="34"/>
        <v>2024</v>
      </c>
      <c r="R575" s="10"/>
      <c r="S575" s="10"/>
      <c r="T575" s="10"/>
      <c r="U575" s="10"/>
      <c r="V575" s="10"/>
      <c r="W575" s="10" t="str">
        <f t="shared" ca="1" si="35"/>
        <v/>
      </c>
      <c r="X575" s="10"/>
      <c r="Y575" s="10"/>
      <c r="Z575" s="10"/>
      <c r="AA575" s="10"/>
      <c r="AB575" s="10"/>
      <c r="AC575" s="10"/>
      <c r="AD575" s="10"/>
      <c r="AE575" s="10"/>
      <c r="AF575" s="10"/>
    </row>
    <row r="576" spans="1:32" x14ac:dyDescent="0.3">
      <c r="A576" s="8" t="s">
        <v>1173</v>
      </c>
      <c r="B576" s="8" t="s">
        <v>1174</v>
      </c>
      <c r="C576" s="8" t="s">
        <v>22</v>
      </c>
      <c r="D576" s="8" t="s">
        <v>18</v>
      </c>
      <c r="E576" s="9">
        <v>45078</v>
      </c>
      <c r="F576" s="8" t="s">
        <v>14</v>
      </c>
      <c r="G576" s="8">
        <v>8123</v>
      </c>
      <c r="H576" s="8">
        <v>7824</v>
      </c>
      <c r="I576" s="8">
        <v>2.29</v>
      </c>
      <c r="J576" s="8">
        <v>5</v>
      </c>
      <c r="L576" s="10">
        <f t="shared" ca="1" si="32"/>
        <v>770</v>
      </c>
      <c r="M576" s="10" t="str" cm="1">
        <f t="array" ref="M576">_xlfn.IFS(I576&gt;=3.5,"Excellent",I576&gt;=3,"Good",I576&gt;=2,"Average",I576&lt;2,"Poor")</f>
        <v>Average</v>
      </c>
      <c r="N576" s="10" t="str">
        <f>VLOOKUP(D576,Table2[],2,FALSE)</f>
        <v>Dr. Roy</v>
      </c>
      <c r="O576" s="10" t="str">
        <f t="shared" si="33"/>
        <v>True</v>
      </c>
      <c r="P576" s="10"/>
      <c r="Q576" s="10">
        <f t="shared" si="34"/>
        <v>2023</v>
      </c>
      <c r="R576" s="10"/>
      <c r="S576" s="10"/>
      <c r="T576" s="10"/>
      <c r="U576" s="10"/>
      <c r="V576" s="10"/>
      <c r="W576" s="10" t="str">
        <f t="shared" ca="1" si="35"/>
        <v/>
      </c>
      <c r="X576" s="10"/>
      <c r="Y576" s="10"/>
      <c r="Z576" s="10"/>
      <c r="AA576" s="10"/>
      <c r="AB576" s="10"/>
      <c r="AC576" s="10"/>
      <c r="AD576" s="10"/>
      <c r="AE576" s="10"/>
      <c r="AF576" s="10"/>
    </row>
    <row r="577" spans="1:32" x14ac:dyDescent="0.3">
      <c r="A577" s="8" t="s">
        <v>1175</v>
      </c>
      <c r="B577" s="8" t="s">
        <v>1176</v>
      </c>
      <c r="C577" s="8" t="s">
        <v>28</v>
      </c>
      <c r="D577" s="8" t="s">
        <v>62</v>
      </c>
      <c r="E577" s="9">
        <v>45007</v>
      </c>
      <c r="F577" s="8" t="s">
        <v>14</v>
      </c>
      <c r="G577" s="8">
        <v>11134</v>
      </c>
      <c r="H577" s="8">
        <v>8004</v>
      </c>
      <c r="I577" s="8">
        <v>2.4500000000000002</v>
      </c>
      <c r="J577" s="8">
        <v>67</v>
      </c>
      <c r="L577" s="10">
        <f t="shared" ca="1" si="32"/>
        <v>841</v>
      </c>
      <c r="M577" s="10" t="str" cm="1">
        <f t="array" ref="M577">_xlfn.IFS(I577&gt;=3.5,"Excellent",I577&gt;=3,"Good",I577&gt;=2,"Average",I577&lt;2,"Poor")</f>
        <v>Average</v>
      </c>
      <c r="N577" s="10" t="str">
        <f>VLOOKUP(D577,Table2[],2,FALSE)</f>
        <v>Dr. Sinha</v>
      </c>
      <c r="O577" s="10" t="str">
        <f t="shared" si="33"/>
        <v>True</v>
      </c>
      <c r="P577" s="10"/>
      <c r="Q577" s="10">
        <f t="shared" si="34"/>
        <v>2023</v>
      </c>
      <c r="R577" s="10"/>
      <c r="S577" s="10"/>
      <c r="T577" s="10"/>
      <c r="U577" s="10"/>
      <c r="V577" s="10"/>
      <c r="W577" s="10" t="str">
        <f t="shared" ca="1" si="35"/>
        <v/>
      </c>
      <c r="X577" s="10"/>
      <c r="Y577" s="10"/>
      <c r="Z577" s="10"/>
      <c r="AA577" s="10"/>
      <c r="AB577" s="10"/>
      <c r="AC577" s="10"/>
      <c r="AD577" s="10"/>
      <c r="AE577" s="10"/>
      <c r="AF577" s="10"/>
    </row>
    <row r="578" spans="1:32" x14ac:dyDescent="0.3">
      <c r="A578" s="8" t="s">
        <v>1177</v>
      </c>
      <c r="B578" s="8" t="s">
        <v>1178</v>
      </c>
      <c r="C578" s="8" t="s">
        <v>36</v>
      </c>
      <c r="D578" s="8" t="s">
        <v>62</v>
      </c>
      <c r="E578" s="9">
        <v>45328</v>
      </c>
      <c r="F578" s="8" t="s">
        <v>19</v>
      </c>
      <c r="G578" s="8">
        <v>5281</v>
      </c>
      <c r="H578" s="8">
        <v>602</v>
      </c>
      <c r="I578" s="8">
        <v>2.7</v>
      </c>
      <c r="J578" s="8">
        <v>20</v>
      </c>
      <c r="L578" s="10" t="str">
        <f t="shared" ca="1" si="32"/>
        <v> </v>
      </c>
      <c r="M578" s="10" t="str" cm="1">
        <f t="array" ref="M578">_xlfn.IFS(I578&gt;=3.5,"Excellent",I578&gt;=3,"Good",I578&gt;=2,"Average",I578&lt;2,"Poor")</f>
        <v>Average</v>
      </c>
      <c r="N578" s="10" t="str">
        <f>VLOOKUP(D578,Table2[],2,FALSE)</f>
        <v>Dr. Sinha</v>
      </c>
      <c r="O578" s="10" t="str">
        <f t="shared" si="33"/>
        <v/>
      </c>
      <c r="P578" s="10"/>
      <c r="Q578" s="10">
        <f t="shared" si="34"/>
        <v>2024</v>
      </c>
      <c r="R578" s="10"/>
      <c r="S578" s="10"/>
      <c r="T578" s="10"/>
      <c r="U578" s="10"/>
      <c r="V578" s="10"/>
      <c r="W578" s="10">
        <f t="shared" ca="1" si="35"/>
        <v>520</v>
      </c>
      <c r="X578" s="10"/>
      <c r="Y578" s="10"/>
      <c r="Z578" s="10"/>
      <c r="AA578" s="10"/>
      <c r="AB578" s="10"/>
      <c r="AC578" s="10"/>
      <c r="AD578" s="10"/>
      <c r="AE578" s="10"/>
      <c r="AF578" s="10"/>
    </row>
    <row r="579" spans="1:32" x14ac:dyDescent="0.3">
      <c r="A579" s="8" t="s">
        <v>1179</v>
      </c>
      <c r="B579" s="8" t="s">
        <v>1180</v>
      </c>
      <c r="C579" s="8" t="s">
        <v>25</v>
      </c>
      <c r="D579" s="8" t="s">
        <v>18</v>
      </c>
      <c r="E579" s="9">
        <v>45051</v>
      </c>
      <c r="F579" s="8" t="s">
        <v>14</v>
      </c>
      <c r="G579" s="8">
        <v>6006</v>
      </c>
      <c r="H579" s="8">
        <v>3641</v>
      </c>
      <c r="I579" s="8">
        <v>3.61</v>
      </c>
      <c r="J579" s="8">
        <v>28</v>
      </c>
      <c r="L579" s="10">
        <f t="shared" ref="L579:L642" ca="1" si="36">IF(F579="Enrolled",TODAY()-E579," ")</f>
        <v>797</v>
      </c>
      <c r="M579" s="10" t="str" cm="1">
        <f t="array" ref="M579">_xlfn.IFS(I579&gt;=3.5,"Excellent",I579&gt;=3,"Good",I579&gt;=2,"Average",I579&lt;2,"Poor")</f>
        <v>Excellent</v>
      </c>
      <c r="N579" s="10" t="str">
        <f>VLOOKUP(D579,Table2[],2,FALSE)</f>
        <v>Dr. Roy</v>
      </c>
      <c r="O579" s="10" t="str">
        <f t="shared" ref="O579:O642" si="37">IF(H579&gt;0.5*G579,"True","")</f>
        <v>True</v>
      </c>
      <c r="P579" s="10"/>
      <c r="Q579" s="10">
        <f t="shared" ref="Q579:Q642" si="38">YEAR(E579)</f>
        <v>2023</v>
      </c>
      <c r="R579" s="10"/>
      <c r="S579" s="10"/>
      <c r="T579" s="10"/>
      <c r="U579" s="10"/>
      <c r="V579" s="10"/>
      <c r="W579" s="10" t="str">
        <f t="shared" ref="W579:W642" ca="1" si="39">IF(F579="Completed",TODAY()-E579,"")</f>
        <v/>
      </c>
      <c r="X579" s="10"/>
      <c r="Y579" s="10"/>
      <c r="Z579" s="10"/>
      <c r="AA579" s="10"/>
      <c r="AB579" s="10"/>
      <c r="AC579" s="10"/>
      <c r="AD579" s="10"/>
      <c r="AE579" s="10"/>
      <c r="AF579" s="10"/>
    </row>
    <row r="580" spans="1:32" x14ac:dyDescent="0.3">
      <c r="A580" s="8" t="s">
        <v>1181</v>
      </c>
      <c r="B580" s="8" t="s">
        <v>1182</v>
      </c>
      <c r="C580" s="8" t="s">
        <v>28</v>
      </c>
      <c r="D580" s="8" t="s">
        <v>62</v>
      </c>
      <c r="E580" s="9">
        <v>45333</v>
      </c>
      <c r="F580" s="8" t="s">
        <v>14</v>
      </c>
      <c r="G580" s="8">
        <v>12212</v>
      </c>
      <c r="H580" s="8">
        <v>8831</v>
      </c>
      <c r="I580" s="8">
        <v>2.0499999999999998</v>
      </c>
      <c r="J580" s="8">
        <v>69</v>
      </c>
      <c r="L580" s="10">
        <f t="shared" ca="1" si="36"/>
        <v>515</v>
      </c>
      <c r="M580" s="10" t="str" cm="1">
        <f t="array" ref="M580">_xlfn.IFS(I580&gt;=3.5,"Excellent",I580&gt;=3,"Good",I580&gt;=2,"Average",I580&lt;2,"Poor")</f>
        <v>Average</v>
      </c>
      <c r="N580" s="10" t="str">
        <f>VLOOKUP(D580,Table2[],2,FALSE)</f>
        <v>Dr. Sinha</v>
      </c>
      <c r="O580" s="10" t="str">
        <f t="shared" si="37"/>
        <v>True</v>
      </c>
      <c r="P580" s="10"/>
      <c r="Q580" s="10">
        <f t="shared" si="38"/>
        <v>2024</v>
      </c>
      <c r="R580" s="10"/>
      <c r="S580" s="10"/>
      <c r="T580" s="10"/>
      <c r="U580" s="10"/>
      <c r="V580" s="10"/>
      <c r="W580" s="10" t="str">
        <f t="shared" ca="1" si="39"/>
        <v/>
      </c>
      <c r="X580" s="10"/>
      <c r="Y580" s="10"/>
      <c r="Z580" s="10"/>
      <c r="AA580" s="10"/>
      <c r="AB580" s="10"/>
      <c r="AC580" s="10"/>
      <c r="AD580" s="10"/>
      <c r="AE580" s="10"/>
      <c r="AF580" s="10"/>
    </row>
    <row r="581" spans="1:32" x14ac:dyDescent="0.3">
      <c r="A581" s="8" t="s">
        <v>1183</v>
      </c>
      <c r="B581" s="8" t="s">
        <v>1184</v>
      </c>
      <c r="C581" s="8" t="s">
        <v>28</v>
      </c>
      <c r="D581" s="8" t="s">
        <v>62</v>
      </c>
      <c r="E581" s="9">
        <v>45380</v>
      </c>
      <c r="F581" s="8" t="s">
        <v>14</v>
      </c>
      <c r="G581" s="8">
        <v>6847</v>
      </c>
      <c r="H581" s="8">
        <v>6140</v>
      </c>
      <c r="I581" s="8">
        <v>3.94</v>
      </c>
      <c r="J581" s="8">
        <v>49</v>
      </c>
      <c r="L581" s="10">
        <f t="shared" ca="1" si="36"/>
        <v>468</v>
      </c>
      <c r="M581" s="10" t="str" cm="1">
        <f t="array" ref="M581">_xlfn.IFS(I581&gt;=3.5,"Excellent",I581&gt;=3,"Good",I581&gt;=2,"Average",I581&lt;2,"Poor")</f>
        <v>Excellent</v>
      </c>
      <c r="N581" s="10" t="str">
        <f>VLOOKUP(D581,Table2[],2,FALSE)</f>
        <v>Dr. Sinha</v>
      </c>
      <c r="O581" s="10" t="str">
        <f t="shared" si="37"/>
        <v>True</v>
      </c>
      <c r="P581" s="10"/>
      <c r="Q581" s="10">
        <f t="shared" si="38"/>
        <v>2024</v>
      </c>
      <c r="R581" s="10"/>
      <c r="S581" s="10"/>
      <c r="T581" s="10"/>
      <c r="U581" s="10"/>
      <c r="V581" s="10"/>
      <c r="W581" s="10" t="str">
        <f t="shared" ca="1" si="39"/>
        <v/>
      </c>
      <c r="X581" s="10"/>
      <c r="Y581" s="10"/>
      <c r="Z581" s="10"/>
      <c r="AA581" s="10"/>
      <c r="AB581" s="10"/>
      <c r="AC581" s="10"/>
      <c r="AD581" s="10"/>
      <c r="AE581" s="10"/>
      <c r="AF581" s="10"/>
    </row>
    <row r="582" spans="1:32" x14ac:dyDescent="0.3">
      <c r="A582" s="8" t="s">
        <v>1185</v>
      </c>
      <c r="B582" s="8" t="s">
        <v>1186</v>
      </c>
      <c r="C582" s="8" t="s">
        <v>12</v>
      </c>
      <c r="D582" s="8" t="s">
        <v>13</v>
      </c>
      <c r="E582" s="9">
        <v>45268</v>
      </c>
      <c r="F582" s="8" t="s">
        <v>14</v>
      </c>
      <c r="G582" s="8">
        <v>6408</v>
      </c>
      <c r="H582" s="8">
        <v>6290</v>
      </c>
      <c r="I582" s="8">
        <v>2.67</v>
      </c>
      <c r="J582" s="8">
        <v>110</v>
      </c>
      <c r="L582" s="10">
        <f t="shared" ca="1" si="36"/>
        <v>580</v>
      </c>
      <c r="M582" s="10" t="str" cm="1">
        <f t="array" ref="M582">_xlfn.IFS(I582&gt;=3.5,"Excellent",I582&gt;=3,"Good",I582&gt;=2,"Average",I582&lt;2,"Poor")</f>
        <v>Average</v>
      </c>
      <c r="N582" s="10" t="str">
        <f>VLOOKUP(D582,Table2[],2,FALSE)</f>
        <v xml:space="preserve"> Dr. Mehta</v>
      </c>
      <c r="O582" s="10" t="str">
        <f t="shared" si="37"/>
        <v>True</v>
      </c>
      <c r="P582" s="10"/>
      <c r="Q582" s="10">
        <f t="shared" si="38"/>
        <v>2023</v>
      </c>
      <c r="R582" s="10"/>
      <c r="S582" s="10"/>
      <c r="T582" s="10"/>
      <c r="U582" s="10"/>
      <c r="V582" s="10"/>
      <c r="W582" s="10" t="str">
        <f t="shared" ca="1" si="39"/>
        <v/>
      </c>
      <c r="X582" s="10"/>
      <c r="Y582" s="10"/>
      <c r="Z582" s="10"/>
      <c r="AA582" s="10"/>
      <c r="AB582" s="10"/>
      <c r="AC582" s="10"/>
      <c r="AD582" s="10"/>
      <c r="AE582" s="10"/>
      <c r="AF582" s="10"/>
    </row>
    <row r="583" spans="1:32" x14ac:dyDescent="0.3">
      <c r="A583" s="8" t="s">
        <v>1187</v>
      </c>
      <c r="B583" s="8" t="s">
        <v>1188</v>
      </c>
      <c r="C583" s="8" t="s">
        <v>12</v>
      </c>
      <c r="D583" s="8" t="s">
        <v>31</v>
      </c>
      <c r="E583" s="9">
        <v>44846</v>
      </c>
      <c r="F583" s="8" t="s">
        <v>19</v>
      </c>
      <c r="G583" s="8">
        <v>6458</v>
      </c>
      <c r="H583" s="8">
        <v>6091</v>
      </c>
      <c r="I583" s="8">
        <v>3.39</v>
      </c>
      <c r="J583" s="8">
        <v>52</v>
      </c>
      <c r="L583" s="10" t="str">
        <f t="shared" ca="1" si="36"/>
        <v> </v>
      </c>
      <c r="M583" s="10" t="str" cm="1">
        <f t="array" ref="M583">_xlfn.IFS(I583&gt;=3.5,"Excellent",I583&gt;=3,"Good",I583&gt;=2,"Average",I583&lt;2,"Poor")</f>
        <v>Good</v>
      </c>
      <c r="N583" s="10" t="str">
        <f>VLOOKUP(D583,Table2[],2,FALSE)</f>
        <v>Dr. Sharma</v>
      </c>
      <c r="O583" s="10" t="str">
        <f t="shared" si="37"/>
        <v>True</v>
      </c>
      <c r="P583" s="10"/>
      <c r="Q583" s="10">
        <f t="shared" si="38"/>
        <v>2022</v>
      </c>
      <c r="R583" s="10"/>
      <c r="S583" s="10"/>
      <c r="T583" s="10"/>
      <c r="U583" s="10"/>
      <c r="V583" s="10"/>
      <c r="W583" s="10">
        <f t="shared" ca="1" si="39"/>
        <v>1002</v>
      </c>
      <c r="X583" s="10"/>
      <c r="Y583" s="10"/>
      <c r="Z583" s="10"/>
      <c r="AA583" s="10"/>
      <c r="AB583" s="10"/>
      <c r="AC583" s="10"/>
      <c r="AD583" s="10"/>
      <c r="AE583" s="10"/>
      <c r="AF583" s="10"/>
    </row>
    <row r="584" spans="1:32" x14ac:dyDescent="0.3">
      <c r="A584" s="8" t="s">
        <v>1189</v>
      </c>
      <c r="B584" s="8" t="s">
        <v>1190</v>
      </c>
      <c r="C584" s="8" t="s">
        <v>28</v>
      </c>
      <c r="D584" s="8" t="s">
        <v>18</v>
      </c>
      <c r="E584" s="9">
        <v>45128</v>
      </c>
      <c r="F584" s="8" t="s">
        <v>14</v>
      </c>
      <c r="G584" s="8">
        <v>4352</v>
      </c>
      <c r="H584" s="8">
        <v>2341</v>
      </c>
      <c r="I584" s="8">
        <v>3.26</v>
      </c>
      <c r="J584" s="8">
        <v>87</v>
      </c>
      <c r="L584" s="10">
        <f t="shared" ca="1" si="36"/>
        <v>720</v>
      </c>
      <c r="M584" s="10" t="str" cm="1">
        <f t="array" ref="M584">_xlfn.IFS(I584&gt;=3.5,"Excellent",I584&gt;=3,"Good",I584&gt;=2,"Average",I584&lt;2,"Poor")</f>
        <v>Good</v>
      </c>
      <c r="N584" s="10" t="str">
        <f>VLOOKUP(D584,Table2[],2,FALSE)</f>
        <v>Dr. Roy</v>
      </c>
      <c r="O584" s="10" t="str">
        <f t="shared" si="37"/>
        <v>True</v>
      </c>
      <c r="P584" s="10"/>
      <c r="Q584" s="10">
        <f t="shared" si="38"/>
        <v>2023</v>
      </c>
      <c r="R584" s="10"/>
      <c r="S584" s="10"/>
      <c r="T584" s="10"/>
      <c r="U584" s="10"/>
      <c r="V584" s="10"/>
      <c r="W584" s="10" t="str">
        <f t="shared" ca="1" si="39"/>
        <v/>
      </c>
      <c r="X584" s="10"/>
      <c r="Y584" s="10"/>
      <c r="Z584" s="10"/>
      <c r="AA584" s="10"/>
      <c r="AB584" s="10"/>
      <c r="AC584" s="10"/>
      <c r="AD584" s="10"/>
      <c r="AE584" s="10"/>
      <c r="AF584" s="10"/>
    </row>
    <row r="585" spans="1:32" x14ac:dyDescent="0.3">
      <c r="A585" s="8" t="s">
        <v>1191</v>
      </c>
      <c r="B585" s="8" t="s">
        <v>1192</v>
      </c>
      <c r="C585" s="8" t="s">
        <v>12</v>
      </c>
      <c r="D585" s="8" t="s">
        <v>13</v>
      </c>
      <c r="E585" s="9">
        <v>45361</v>
      </c>
      <c r="F585" s="8" t="s">
        <v>19</v>
      </c>
      <c r="G585" s="8">
        <v>4096</v>
      </c>
      <c r="H585" s="8">
        <v>591</v>
      </c>
      <c r="I585" s="8">
        <v>2.02</v>
      </c>
      <c r="J585" s="8">
        <v>49</v>
      </c>
      <c r="L585" s="10" t="str">
        <f t="shared" ca="1" si="36"/>
        <v> </v>
      </c>
      <c r="M585" s="10" t="str" cm="1">
        <f t="array" ref="M585">_xlfn.IFS(I585&gt;=3.5,"Excellent",I585&gt;=3,"Good",I585&gt;=2,"Average",I585&lt;2,"Poor")</f>
        <v>Average</v>
      </c>
      <c r="N585" s="10" t="str">
        <f>VLOOKUP(D585,Table2[],2,FALSE)</f>
        <v xml:space="preserve"> Dr. Mehta</v>
      </c>
      <c r="O585" s="10" t="str">
        <f t="shared" si="37"/>
        <v/>
      </c>
      <c r="P585" s="10"/>
      <c r="Q585" s="10">
        <f t="shared" si="38"/>
        <v>2024</v>
      </c>
      <c r="R585" s="10"/>
      <c r="S585" s="10"/>
      <c r="T585" s="10"/>
      <c r="U585" s="10"/>
      <c r="V585" s="10"/>
      <c r="W585" s="10">
        <f t="shared" ca="1" si="39"/>
        <v>487</v>
      </c>
      <c r="X585" s="10"/>
      <c r="Y585" s="10"/>
      <c r="Z585" s="10"/>
      <c r="AA585" s="10"/>
      <c r="AB585" s="10"/>
      <c r="AC585" s="10"/>
      <c r="AD585" s="10"/>
      <c r="AE585" s="10"/>
      <c r="AF585" s="10"/>
    </row>
    <row r="586" spans="1:32" x14ac:dyDescent="0.3">
      <c r="A586" s="8" t="s">
        <v>1193</v>
      </c>
      <c r="B586" s="8" t="s">
        <v>1194</v>
      </c>
      <c r="C586" s="8" t="s">
        <v>25</v>
      </c>
      <c r="D586" s="8" t="s">
        <v>31</v>
      </c>
      <c r="E586" s="9">
        <v>44857</v>
      </c>
      <c r="F586" s="8" t="s">
        <v>14</v>
      </c>
      <c r="G586" s="8">
        <v>3042</v>
      </c>
      <c r="H586" s="8">
        <v>1972</v>
      </c>
      <c r="I586" s="8">
        <v>2.2599999999999998</v>
      </c>
      <c r="J586" s="8">
        <v>31</v>
      </c>
      <c r="L586" s="10">
        <f t="shared" ca="1" si="36"/>
        <v>991</v>
      </c>
      <c r="M586" s="10" t="str" cm="1">
        <f t="array" ref="M586">_xlfn.IFS(I586&gt;=3.5,"Excellent",I586&gt;=3,"Good",I586&gt;=2,"Average",I586&lt;2,"Poor")</f>
        <v>Average</v>
      </c>
      <c r="N586" s="10" t="str">
        <f>VLOOKUP(D586,Table2[],2,FALSE)</f>
        <v>Dr. Sharma</v>
      </c>
      <c r="O586" s="10" t="str">
        <f t="shared" si="37"/>
        <v>True</v>
      </c>
      <c r="P586" s="10"/>
      <c r="Q586" s="10">
        <f t="shared" si="38"/>
        <v>2022</v>
      </c>
      <c r="R586" s="10"/>
      <c r="S586" s="10"/>
      <c r="T586" s="10"/>
      <c r="U586" s="10"/>
      <c r="V586" s="10"/>
      <c r="W586" s="10" t="str">
        <f t="shared" ca="1" si="39"/>
        <v/>
      </c>
      <c r="X586" s="10"/>
      <c r="Y586" s="10"/>
      <c r="Z586" s="10"/>
      <c r="AA586" s="10"/>
      <c r="AB586" s="10"/>
      <c r="AC586" s="10"/>
      <c r="AD586" s="10"/>
      <c r="AE586" s="10"/>
      <c r="AF586" s="10"/>
    </row>
    <row r="587" spans="1:32" x14ac:dyDescent="0.3">
      <c r="A587" s="8" t="s">
        <v>1195</v>
      </c>
      <c r="B587" s="8" t="s">
        <v>1196</v>
      </c>
      <c r="C587" s="8" t="s">
        <v>54</v>
      </c>
      <c r="D587" s="8" t="s">
        <v>31</v>
      </c>
      <c r="E587" s="9">
        <v>45307</v>
      </c>
      <c r="F587" s="8" t="s">
        <v>19</v>
      </c>
      <c r="G587" s="8">
        <v>8295</v>
      </c>
      <c r="H587" s="8">
        <v>7450</v>
      </c>
      <c r="I587" s="8">
        <v>2.56</v>
      </c>
      <c r="J587" s="8">
        <v>1</v>
      </c>
      <c r="L587" s="10" t="str">
        <f t="shared" ca="1" si="36"/>
        <v> </v>
      </c>
      <c r="M587" s="10" t="str" cm="1">
        <f t="array" ref="M587">_xlfn.IFS(I587&gt;=3.5,"Excellent",I587&gt;=3,"Good",I587&gt;=2,"Average",I587&lt;2,"Poor")</f>
        <v>Average</v>
      </c>
      <c r="N587" s="10" t="str">
        <f>VLOOKUP(D587,Table2[],2,FALSE)</f>
        <v>Dr. Sharma</v>
      </c>
      <c r="O587" s="10" t="str">
        <f t="shared" si="37"/>
        <v>True</v>
      </c>
      <c r="P587" s="10"/>
      <c r="Q587" s="10">
        <f t="shared" si="38"/>
        <v>2024</v>
      </c>
      <c r="R587" s="10"/>
      <c r="S587" s="10"/>
      <c r="T587" s="10"/>
      <c r="U587" s="10"/>
      <c r="V587" s="10"/>
      <c r="W587" s="10">
        <f t="shared" ca="1" si="39"/>
        <v>541</v>
      </c>
      <c r="X587" s="10"/>
      <c r="Y587" s="10"/>
      <c r="Z587" s="10"/>
      <c r="AA587" s="10"/>
      <c r="AB587" s="10"/>
      <c r="AC587" s="10"/>
      <c r="AD587" s="10"/>
      <c r="AE587" s="10"/>
      <c r="AF587" s="10"/>
    </row>
    <row r="588" spans="1:32" x14ac:dyDescent="0.3">
      <c r="A588" s="8" t="s">
        <v>1197</v>
      </c>
      <c r="B588" s="8" t="s">
        <v>1198</v>
      </c>
      <c r="C588" s="8" t="s">
        <v>25</v>
      </c>
      <c r="D588" s="8" t="s">
        <v>62</v>
      </c>
      <c r="E588" s="9">
        <v>45157</v>
      </c>
      <c r="F588" s="8" t="s">
        <v>19</v>
      </c>
      <c r="G588" s="8">
        <v>2625</v>
      </c>
      <c r="H588" s="8">
        <v>8101</v>
      </c>
      <c r="I588" s="8">
        <v>3.82</v>
      </c>
      <c r="J588" s="8">
        <v>95</v>
      </c>
      <c r="L588" s="10" t="str">
        <f t="shared" ca="1" si="36"/>
        <v> </v>
      </c>
      <c r="M588" s="10" t="str" cm="1">
        <f t="array" ref="M588">_xlfn.IFS(I588&gt;=3.5,"Excellent",I588&gt;=3,"Good",I588&gt;=2,"Average",I588&lt;2,"Poor")</f>
        <v>Excellent</v>
      </c>
      <c r="N588" s="10" t="str">
        <f>VLOOKUP(D588,Table2[],2,FALSE)</f>
        <v>Dr. Sinha</v>
      </c>
      <c r="O588" s="10" t="str">
        <f t="shared" si="37"/>
        <v>True</v>
      </c>
      <c r="P588" s="10"/>
      <c r="Q588" s="10">
        <f t="shared" si="38"/>
        <v>2023</v>
      </c>
      <c r="R588" s="10"/>
      <c r="S588" s="10"/>
      <c r="T588" s="10"/>
      <c r="U588" s="10"/>
      <c r="V588" s="10"/>
      <c r="W588" s="10">
        <f t="shared" ca="1" si="39"/>
        <v>691</v>
      </c>
      <c r="X588" s="10"/>
      <c r="Y588" s="10"/>
      <c r="Z588" s="10"/>
      <c r="AA588" s="10"/>
      <c r="AB588" s="10"/>
      <c r="AC588" s="10"/>
      <c r="AD588" s="10"/>
      <c r="AE588" s="10"/>
      <c r="AF588" s="10"/>
    </row>
    <row r="589" spans="1:32" x14ac:dyDescent="0.3">
      <c r="A589" s="8" t="s">
        <v>1199</v>
      </c>
      <c r="B589" s="8" t="s">
        <v>1200</v>
      </c>
      <c r="C589" s="8" t="s">
        <v>22</v>
      </c>
      <c r="D589" s="8" t="s">
        <v>31</v>
      </c>
      <c r="E589" s="9">
        <v>45021</v>
      </c>
      <c r="F589" s="8" t="s">
        <v>14</v>
      </c>
      <c r="G589" s="8">
        <v>14579</v>
      </c>
      <c r="H589" s="8">
        <v>3149</v>
      </c>
      <c r="I589" s="8">
        <v>2.8</v>
      </c>
      <c r="J589" s="8">
        <v>89</v>
      </c>
      <c r="L589" s="10">
        <f t="shared" ca="1" si="36"/>
        <v>827</v>
      </c>
      <c r="M589" s="10" t="str" cm="1">
        <f t="array" ref="M589">_xlfn.IFS(I589&gt;=3.5,"Excellent",I589&gt;=3,"Good",I589&gt;=2,"Average",I589&lt;2,"Poor")</f>
        <v>Average</v>
      </c>
      <c r="N589" s="10" t="str">
        <f>VLOOKUP(D589,Table2[],2,FALSE)</f>
        <v>Dr. Sharma</v>
      </c>
      <c r="O589" s="10" t="str">
        <f t="shared" si="37"/>
        <v/>
      </c>
      <c r="P589" s="10"/>
      <c r="Q589" s="10">
        <f t="shared" si="38"/>
        <v>2023</v>
      </c>
      <c r="R589" s="10"/>
      <c r="S589" s="10"/>
      <c r="T589" s="10"/>
      <c r="U589" s="10"/>
      <c r="V589" s="10"/>
      <c r="W589" s="10" t="str">
        <f t="shared" ca="1" si="39"/>
        <v/>
      </c>
      <c r="X589" s="10"/>
      <c r="Y589" s="10"/>
      <c r="Z589" s="10"/>
      <c r="AA589" s="10"/>
      <c r="AB589" s="10"/>
      <c r="AC589" s="10"/>
      <c r="AD589" s="10"/>
      <c r="AE589" s="10"/>
      <c r="AF589" s="10"/>
    </row>
    <row r="590" spans="1:32" x14ac:dyDescent="0.3">
      <c r="A590" s="8" t="s">
        <v>1201</v>
      </c>
      <c r="B590" s="8" t="s">
        <v>1202</v>
      </c>
      <c r="C590" s="8" t="s">
        <v>17</v>
      </c>
      <c r="D590" s="8" t="s">
        <v>62</v>
      </c>
      <c r="E590" s="9">
        <v>44712</v>
      </c>
      <c r="F590" s="8" t="s">
        <v>19</v>
      </c>
      <c r="G590" s="8">
        <v>3331</v>
      </c>
      <c r="H590" s="8">
        <v>1957</v>
      </c>
      <c r="I590" s="8">
        <v>3.12</v>
      </c>
      <c r="J590" s="8">
        <v>57</v>
      </c>
      <c r="L590" s="10" t="str">
        <f t="shared" ca="1" si="36"/>
        <v> </v>
      </c>
      <c r="M590" s="10" t="str" cm="1">
        <f t="array" ref="M590">_xlfn.IFS(I590&gt;=3.5,"Excellent",I590&gt;=3,"Good",I590&gt;=2,"Average",I590&lt;2,"Poor")</f>
        <v>Good</v>
      </c>
      <c r="N590" s="10" t="str">
        <f>VLOOKUP(D590,Table2[],2,FALSE)</f>
        <v>Dr. Sinha</v>
      </c>
      <c r="O590" s="10" t="str">
        <f t="shared" si="37"/>
        <v>True</v>
      </c>
      <c r="P590" s="10"/>
      <c r="Q590" s="10">
        <f t="shared" si="38"/>
        <v>2022</v>
      </c>
      <c r="R590" s="10"/>
      <c r="S590" s="10"/>
      <c r="T590" s="10"/>
      <c r="U590" s="10"/>
      <c r="V590" s="10"/>
      <c r="W590" s="10">
        <f t="shared" ca="1" si="39"/>
        <v>1136</v>
      </c>
      <c r="X590" s="10"/>
      <c r="Y590" s="10"/>
      <c r="Z590" s="10"/>
      <c r="AA590" s="10"/>
      <c r="AB590" s="10"/>
      <c r="AC590" s="10"/>
      <c r="AD590" s="10"/>
      <c r="AE590" s="10"/>
      <c r="AF590" s="10"/>
    </row>
    <row r="591" spans="1:32" x14ac:dyDescent="0.3">
      <c r="A591" s="8" t="s">
        <v>1203</v>
      </c>
      <c r="B591" s="8" t="s">
        <v>1204</v>
      </c>
      <c r="C591" s="8" t="s">
        <v>22</v>
      </c>
      <c r="D591" s="8" t="s">
        <v>31</v>
      </c>
      <c r="E591" s="9">
        <v>45392</v>
      </c>
      <c r="F591" s="8" t="s">
        <v>19</v>
      </c>
      <c r="G591" s="8">
        <v>13756</v>
      </c>
      <c r="H591" s="8">
        <v>1521</v>
      </c>
      <c r="I591" s="8">
        <v>3.84</v>
      </c>
      <c r="J591" s="8">
        <v>0</v>
      </c>
      <c r="L591" s="10" t="str">
        <f t="shared" ca="1" si="36"/>
        <v> </v>
      </c>
      <c r="M591" s="10" t="str" cm="1">
        <f t="array" ref="M591">_xlfn.IFS(I591&gt;=3.5,"Excellent",I591&gt;=3,"Good",I591&gt;=2,"Average",I591&lt;2,"Poor")</f>
        <v>Excellent</v>
      </c>
      <c r="N591" s="10" t="str">
        <f>VLOOKUP(D591,Table2[],2,FALSE)</f>
        <v>Dr. Sharma</v>
      </c>
      <c r="O591" s="10" t="str">
        <f t="shared" si="37"/>
        <v/>
      </c>
      <c r="P591" s="10"/>
      <c r="Q591" s="10">
        <f t="shared" si="38"/>
        <v>2024</v>
      </c>
      <c r="R591" s="10"/>
      <c r="S591" s="10"/>
      <c r="T591" s="10"/>
      <c r="U591" s="10"/>
      <c r="V591" s="10"/>
      <c r="W591" s="10">
        <f t="shared" ca="1" si="39"/>
        <v>456</v>
      </c>
      <c r="X591" s="10"/>
      <c r="Y591" s="10"/>
      <c r="Z591" s="10"/>
      <c r="AA591" s="10"/>
      <c r="AB591" s="10"/>
      <c r="AC591" s="10"/>
      <c r="AD591" s="10"/>
      <c r="AE591" s="10"/>
      <c r="AF591" s="10"/>
    </row>
    <row r="592" spans="1:32" x14ac:dyDescent="0.3">
      <c r="A592" s="8" t="s">
        <v>1205</v>
      </c>
      <c r="B592" s="8" t="s">
        <v>1206</v>
      </c>
      <c r="C592" s="8" t="s">
        <v>54</v>
      </c>
      <c r="D592" s="8" t="s">
        <v>31</v>
      </c>
      <c r="E592" s="9">
        <v>44940</v>
      </c>
      <c r="F592" s="8" t="s">
        <v>14</v>
      </c>
      <c r="G592" s="8">
        <v>2069</v>
      </c>
      <c r="H592" s="8">
        <v>9168</v>
      </c>
      <c r="I592" s="8">
        <v>2.4</v>
      </c>
      <c r="J592" s="8">
        <v>60</v>
      </c>
      <c r="L592" s="10">
        <f t="shared" ca="1" si="36"/>
        <v>908</v>
      </c>
      <c r="M592" s="10" t="str" cm="1">
        <f t="array" ref="M592">_xlfn.IFS(I592&gt;=3.5,"Excellent",I592&gt;=3,"Good",I592&gt;=2,"Average",I592&lt;2,"Poor")</f>
        <v>Average</v>
      </c>
      <c r="N592" s="10" t="str">
        <f>VLOOKUP(D592,Table2[],2,FALSE)</f>
        <v>Dr. Sharma</v>
      </c>
      <c r="O592" s="10" t="str">
        <f t="shared" si="37"/>
        <v>True</v>
      </c>
      <c r="P592" s="10"/>
      <c r="Q592" s="10">
        <f t="shared" si="38"/>
        <v>2023</v>
      </c>
      <c r="R592" s="10"/>
      <c r="S592" s="10"/>
      <c r="T592" s="10"/>
      <c r="U592" s="10"/>
      <c r="V592" s="10"/>
      <c r="W592" s="10" t="str">
        <f t="shared" ca="1" si="39"/>
        <v/>
      </c>
      <c r="X592" s="10"/>
      <c r="Y592" s="10"/>
      <c r="Z592" s="10"/>
      <c r="AA592" s="10"/>
      <c r="AB592" s="10"/>
      <c r="AC592" s="10"/>
      <c r="AD592" s="10"/>
      <c r="AE592" s="10"/>
      <c r="AF592" s="10"/>
    </row>
    <row r="593" spans="1:32" x14ac:dyDescent="0.3">
      <c r="A593" s="8" t="s">
        <v>1207</v>
      </c>
      <c r="B593" s="8" t="s">
        <v>1208</v>
      </c>
      <c r="C593" s="8" t="s">
        <v>25</v>
      </c>
      <c r="D593" s="8" t="s">
        <v>13</v>
      </c>
      <c r="E593" s="9">
        <v>45441</v>
      </c>
      <c r="F593" s="8" t="s">
        <v>14</v>
      </c>
      <c r="G593" s="8">
        <v>12736</v>
      </c>
      <c r="H593" s="8">
        <v>86</v>
      </c>
      <c r="I593" s="8">
        <v>3.52</v>
      </c>
      <c r="J593" s="8">
        <v>30</v>
      </c>
      <c r="L593" s="10">
        <f t="shared" ca="1" si="36"/>
        <v>407</v>
      </c>
      <c r="M593" s="10" t="str" cm="1">
        <f t="array" ref="M593">_xlfn.IFS(I593&gt;=3.5,"Excellent",I593&gt;=3,"Good",I593&gt;=2,"Average",I593&lt;2,"Poor")</f>
        <v>Excellent</v>
      </c>
      <c r="N593" s="10" t="str">
        <f>VLOOKUP(D593,Table2[],2,FALSE)</f>
        <v xml:space="preserve"> Dr. Mehta</v>
      </c>
      <c r="O593" s="10" t="str">
        <f t="shared" si="37"/>
        <v/>
      </c>
      <c r="P593" s="10"/>
      <c r="Q593" s="10">
        <f t="shared" si="38"/>
        <v>2024</v>
      </c>
      <c r="R593" s="10"/>
      <c r="S593" s="10"/>
      <c r="T593" s="10"/>
      <c r="U593" s="10"/>
      <c r="V593" s="10"/>
      <c r="W593" s="10" t="str">
        <f t="shared" ca="1" si="39"/>
        <v/>
      </c>
      <c r="X593" s="10"/>
      <c r="Y593" s="10"/>
      <c r="Z593" s="10"/>
      <c r="AA593" s="10"/>
      <c r="AB593" s="10"/>
      <c r="AC593" s="10"/>
      <c r="AD593" s="10"/>
      <c r="AE593" s="10"/>
      <c r="AF593" s="10"/>
    </row>
    <row r="594" spans="1:32" x14ac:dyDescent="0.3">
      <c r="A594" s="8" t="s">
        <v>1209</v>
      </c>
      <c r="B594" s="8" t="s">
        <v>1210</v>
      </c>
      <c r="C594" s="8" t="s">
        <v>25</v>
      </c>
      <c r="D594" s="8" t="s">
        <v>62</v>
      </c>
      <c r="E594" s="9">
        <v>45276</v>
      </c>
      <c r="F594" s="8" t="s">
        <v>14</v>
      </c>
      <c r="G594" s="8">
        <v>9002</v>
      </c>
      <c r="H594" s="8">
        <v>9521</v>
      </c>
      <c r="I594" s="8">
        <v>3.31</v>
      </c>
      <c r="J594" s="8">
        <v>25</v>
      </c>
      <c r="L594" s="10">
        <f t="shared" ca="1" si="36"/>
        <v>572</v>
      </c>
      <c r="M594" s="10" t="str" cm="1">
        <f t="array" ref="M594">_xlfn.IFS(I594&gt;=3.5,"Excellent",I594&gt;=3,"Good",I594&gt;=2,"Average",I594&lt;2,"Poor")</f>
        <v>Good</v>
      </c>
      <c r="N594" s="10" t="str">
        <f>VLOOKUP(D594,Table2[],2,FALSE)</f>
        <v>Dr. Sinha</v>
      </c>
      <c r="O594" s="10" t="str">
        <f t="shared" si="37"/>
        <v>True</v>
      </c>
      <c r="P594" s="10"/>
      <c r="Q594" s="10">
        <f t="shared" si="38"/>
        <v>2023</v>
      </c>
      <c r="R594" s="10"/>
      <c r="S594" s="10"/>
      <c r="T594" s="10"/>
      <c r="U594" s="10"/>
      <c r="V594" s="10"/>
      <c r="W594" s="10" t="str">
        <f t="shared" ca="1" si="39"/>
        <v/>
      </c>
      <c r="X594" s="10"/>
      <c r="Y594" s="10"/>
      <c r="Z594" s="10"/>
      <c r="AA594" s="10"/>
      <c r="AB594" s="10"/>
      <c r="AC594" s="10"/>
      <c r="AD594" s="10"/>
      <c r="AE594" s="10"/>
      <c r="AF594" s="10"/>
    </row>
    <row r="595" spans="1:32" x14ac:dyDescent="0.3">
      <c r="A595" s="8" t="s">
        <v>1211</v>
      </c>
      <c r="B595" s="8" t="s">
        <v>1212</v>
      </c>
      <c r="C595" s="8" t="s">
        <v>36</v>
      </c>
      <c r="D595" s="8" t="s">
        <v>18</v>
      </c>
      <c r="E595" s="9">
        <v>45183</v>
      </c>
      <c r="F595" s="8" t="s">
        <v>39</v>
      </c>
      <c r="G595" s="8">
        <v>10702</v>
      </c>
      <c r="H595" s="8">
        <v>2826</v>
      </c>
      <c r="I595" s="8">
        <v>3.39</v>
      </c>
      <c r="J595" s="8">
        <v>6</v>
      </c>
      <c r="L595" s="10" t="str">
        <f t="shared" ca="1" si="36"/>
        <v> </v>
      </c>
      <c r="M595" s="10" t="str" cm="1">
        <f t="array" ref="M595">_xlfn.IFS(I595&gt;=3.5,"Excellent",I595&gt;=3,"Good",I595&gt;=2,"Average",I595&lt;2,"Poor")</f>
        <v>Good</v>
      </c>
      <c r="N595" s="10" t="str">
        <f>VLOOKUP(D595,Table2[],2,FALSE)</f>
        <v>Dr. Roy</v>
      </c>
      <c r="O595" s="10" t="str">
        <f t="shared" si="37"/>
        <v/>
      </c>
      <c r="P595" s="10"/>
      <c r="Q595" s="10">
        <f t="shared" si="38"/>
        <v>2023</v>
      </c>
      <c r="R595" s="10"/>
      <c r="S595" s="10"/>
      <c r="T595" s="10"/>
      <c r="U595" s="10"/>
      <c r="V595" s="10"/>
      <c r="W595" s="10" t="str">
        <f t="shared" ca="1" si="39"/>
        <v/>
      </c>
      <c r="X595" s="10"/>
      <c r="Y595" s="10"/>
      <c r="Z595" s="10"/>
      <c r="AA595" s="10"/>
      <c r="AB595" s="10"/>
      <c r="AC595" s="10"/>
      <c r="AD595" s="10"/>
      <c r="AE595" s="10"/>
      <c r="AF595" s="10"/>
    </row>
    <row r="596" spans="1:32" x14ac:dyDescent="0.3">
      <c r="A596" s="8" t="s">
        <v>1213</v>
      </c>
      <c r="B596" s="8" t="s">
        <v>1214</v>
      </c>
      <c r="C596" s="8" t="s">
        <v>17</v>
      </c>
      <c r="D596" s="8" t="s">
        <v>62</v>
      </c>
      <c r="E596" s="9">
        <v>44822</v>
      </c>
      <c r="F596" s="8" t="s">
        <v>19</v>
      </c>
      <c r="G596" s="8">
        <v>13535</v>
      </c>
      <c r="H596" s="8">
        <v>8752</v>
      </c>
      <c r="I596" s="8">
        <v>3.17</v>
      </c>
      <c r="J596" s="8">
        <v>73</v>
      </c>
      <c r="L596" s="10" t="str">
        <f t="shared" ca="1" si="36"/>
        <v> </v>
      </c>
      <c r="M596" s="10" t="str" cm="1">
        <f t="array" ref="M596">_xlfn.IFS(I596&gt;=3.5,"Excellent",I596&gt;=3,"Good",I596&gt;=2,"Average",I596&lt;2,"Poor")</f>
        <v>Good</v>
      </c>
      <c r="N596" s="10" t="str">
        <f>VLOOKUP(D596,Table2[],2,FALSE)</f>
        <v>Dr. Sinha</v>
      </c>
      <c r="O596" s="10" t="str">
        <f t="shared" si="37"/>
        <v>True</v>
      </c>
      <c r="P596" s="10"/>
      <c r="Q596" s="10">
        <f t="shared" si="38"/>
        <v>2022</v>
      </c>
      <c r="R596" s="10"/>
      <c r="S596" s="10"/>
      <c r="T596" s="10"/>
      <c r="U596" s="10"/>
      <c r="V596" s="10"/>
      <c r="W596" s="10">
        <f t="shared" ca="1" si="39"/>
        <v>1026</v>
      </c>
      <c r="X596" s="10"/>
      <c r="Y596" s="10"/>
      <c r="Z596" s="10"/>
      <c r="AA596" s="10"/>
      <c r="AB596" s="10"/>
      <c r="AC596" s="10"/>
      <c r="AD596" s="10"/>
      <c r="AE596" s="10"/>
      <c r="AF596" s="10"/>
    </row>
    <row r="597" spans="1:32" x14ac:dyDescent="0.3">
      <c r="A597" s="8" t="s">
        <v>1215</v>
      </c>
      <c r="B597" s="8" t="s">
        <v>1216</v>
      </c>
      <c r="C597" s="8" t="s">
        <v>12</v>
      </c>
      <c r="D597" s="8" t="s">
        <v>18</v>
      </c>
      <c r="E597" s="9">
        <v>44740</v>
      </c>
      <c r="F597" s="8" t="s">
        <v>14</v>
      </c>
      <c r="G597" s="8">
        <v>11144</v>
      </c>
      <c r="H597" s="8">
        <v>6352</v>
      </c>
      <c r="I597" s="8">
        <v>2.89</v>
      </c>
      <c r="J597" s="8">
        <v>98</v>
      </c>
      <c r="L597" s="10">
        <f t="shared" ca="1" si="36"/>
        <v>1108</v>
      </c>
      <c r="M597" s="10" t="str" cm="1">
        <f t="array" ref="M597">_xlfn.IFS(I597&gt;=3.5,"Excellent",I597&gt;=3,"Good",I597&gt;=2,"Average",I597&lt;2,"Poor")</f>
        <v>Average</v>
      </c>
      <c r="N597" s="10" t="str">
        <f>VLOOKUP(D597,Table2[],2,FALSE)</f>
        <v>Dr. Roy</v>
      </c>
      <c r="O597" s="10" t="str">
        <f t="shared" si="37"/>
        <v>True</v>
      </c>
      <c r="P597" s="10"/>
      <c r="Q597" s="10">
        <f t="shared" si="38"/>
        <v>2022</v>
      </c>
      <c r="R597" s="10"/>
      <c r="S597" s="10"/>
      <c r="T597" s="10"/>
      <c r="U597" s="10"/>
      <c r="V597" s="10"/>
      <c r="W597" s="10" t="str">
        <f t="shared" ca="1" si="39"/>
        <v/>
      </c>
      <c r="X597" s="10"/>
      <c r="Y597" s="10"/>
      <c r="Z597" s="10"/>
      <c r="AA597" s="10"/>
      <c r="AB597" s="10"/>
      <c r="AC597" s="10"/>
      <c r="AD597" s="10"/>
      <c r="AE597" s="10"/>
      <c r="AF597" s="10"/>
    </row>
    <row r="598" spans="1:32" x14ac:dyDescent="0.3">
      <c r="A598" s="8" t="s">
        <v>1217</v>
      </c>
      <c r="B598" s="8" t="s">
        <v>1218</v>
      </c>
      <c r="C598" s="8" t="s">
        <v>36</v>
      </c>
      <c r="D598" s="8" t="s">
        <v>18</v>
      </c>
      <c r="E598" s="9">
        <v>45019</v>
      </c>
      <c r="F598" s="8" t="s">
        <v>19</v>
      </c>
      <c r="G598" s="8">
        <v>9401</v>
      </c>
      <c r="H598" s="8">
        <v>5071</v>
      </c>
      <c r="I598" s="8">
        <v>2.8</v>
      </c>
      <c r="J598" s="8">
        <v>78</v>
      </c>
      <c r="L598" s="10" t="str">
        <f t="shared" ca="1" si="36"/>
        <v> </v>
      </c>
      <c r="M598" s="10" t="str" cm="1">
        <f t="array" ref="M598">_xlfn.IFS(I598&gt;=3.5,"Excellent",I598&gt;=3,"Good",I598&gt;=2,"Average",I598&lt;2,"Poor")</f>
        <v>Average</v>
      </c>
      <c r="N598" s="10" t="str">
        <f>VLOOKUP(D598,Table2[],2,FALSE)</f>
        <v>Dr. Roy</v>
      </c>
      <c r="O598" s="10" t="str">
        <f t="shared" si="37"/>
        <v>True</v>
      </c>
      <c r="P598" s="10"/>
      <c r="Q598" s="10">
        <f t="shared" si="38"/>
        <v>2023</v>
      </c>
      <c r="R598" s="10"/>
      <c r="S598" s="10"/>
      <c r="T598" s="10"/>
      <c r="U598" s="10"/>
      <c r="V598" s="10"/>
      <c r="W598" s="10">
        <f t="shared" ca="1" si="39"/>
        <v>829</v>
      </c>
      <c r="X598" s="10"/>
      <c r="Y598" s="10"/>
      <c r="Z598" s="10"/>
      <c r="AA598" s="10"/>
      <c r="AB598" s="10"/>
      <c r="AC598" s="10"/>
      <c r="AD598" s="10"/>
      <c r="AE598" s="10"/>
      <c r="AF598" s="10"/>
    </row>
    <row r="599" spans="1:32" x14ac:dyDescent="0.3">
      <c r="A599" s="8" t="s">
        <v>1219</v>
      </c>
      <c r="B599" s="8" t="s">
        <v>1220</v>
      </c>
      <c r="C599" s="8" t="s">
        <v>36</v>
      </c>
      <c r="D599" s="8" t="s">
        <v>62</v>
      </c>
      <c r="E599" s="9">
        <v>45227</v>
      </c>
      <c r="F599" s="8" t="s">
        <v>39</v>
      </c>
      <c r="G599" s="8">
        <v>6027</v>
      </c>
      <c r="H599" s="8">
        <v>8515</v>
      </c>
      <c r="I599" s="8">
        <v>2.76</v>
      </c>
      <c r="J599" s="8">
        <v>50</v>
      </c>
      <c r="L599" s="10" t="str">
        <f t="shared" ca="1" si="36"/>
        <v> </v>
      </c>
      <c r="M599" s="10" t="str" cm="1">
        <f t="array" ref="M599">_xlfn.IFS(I599&gt;=3.5,"Excellent",I599&gt;=3,"Good",I599&gt;=2,"Average",I599&lt;2,"Poor")</f>
        <v>Average</v>
      </c>
      <c r="N599" s="10" t="str">
        <f>VLOOKUP(D599,Table2[],2,FALSE)</f>
        <v>Dr. Sinha</v>
      </c>
      <c r="O599" s="10" t="str">
        <f t="shared" si="37"/>
        <v>True</v>
      </c>
      <c r="P599" s="10"/>
      <c r="Q599" s="10">
        <f t="shared" si="38"/>
        <v>2023</v>
      </c>
      <c r="R599" s="10"/>
      <c r="S599" s="10"/>
      <c r="T599" s="10"/>
      <c r="U599" s="10"/>
      <c r="V599" s="10"/>
      <c r="W599" s="10" t="str">
        <f t="shared" ca="1" si="39"/>
        <v/>
      </c>
      <c r="X599" s="10"/>
      <c r="Y599" s="10"/>
      <c r="Z599" s="10"/>
      <c r="AA599" s="10"/>
      <c r="AB599" s="10"/>
      <c r="AC599" s="10"/>
      <c r="AD599" s="10"/>
      <c r="AE599" s="10"/>
      <c r="AF599" s="10"/>
    </row>
    <row r="600" spans="1:32" x14ac:dyDescent="0.3">
      <c r="A600" s="8" t="s">
        <v>1221</v>
      </c>
      <c r="B600" s="8" t="s">
        <v>1222</v>
      </c>
      <c r="C600" s="8" t="s">
        <v>36</v>
      </c>
      <c r="D600" s="8" t="s">
        <v>18</v>
      </c>
      <c r="E600" s="9">
        <v>44734</v>
      </c>
      <c r="F600" s="8" t="s">
        <v>39</v>
      </c>
      <c r="G600" s="8">
        <v>14933</v>
      </c>
      <c r="H600" s="8">
        <v>5194</v>
      </c>
      <c r="I600" s="8">
        <v>3.8</v>
      </c>
      <c r="J600" s="8">
        <v>71</v>
      </c>
      <c r="L600" s="10" t="str">
        <f t="shared" ca="1" si="36"/>
        <v> </v>
      </c>
      <c r="M600" s="10" t="str" cm="1">
        <f t="array" ref="M600">_xlfn.IFS(I600&gt;=3.5,"Excellent",I600&gt;=3,"Good",I600&gt;=2,"Average",I600&lt;2,"Poor")</f>
        <v>Excellent</v>
      </c>
      <c r="N600" s="10" t="str">
        <f>VLOOKUP(D600,Table2[],2,FALSE)</f>
        <v>Dr. Roy</v>
      </c>
      <c r="O600" s="10" t="str">
        <f t="shared" si="37"/>
        <v/>
      </c>
      <c r="P600" s="10"/>
      <c r="Q600" s="10">
        <f t="shared" si="38"/>
        <v>2022</v>
      </c>
      <c r="R600" s="10"/>
      <c r="S600" s="10"/>
      <c r="T600" s="10"/>
      <c r="U600" s="10"/>
      <c r="V600" s="10"/>
      <c r="W600" s="10" t="str">
        <f t="shared" ca="1" si="39"/>
        <v/>
      </c>
      <c r="X600" s="10"/>
      <c r="Y600" s="10"/>
      <c r="Z600" s="10"/>
      <c r="AA600" s="10"/>
      <c r="AB600" s="10"/>
      <c r="AC600" s="10"/>
      <c r="AD600" s="10"/>
      <c r="AE600" s="10"/>
      <c r="AF600" s="10"/>
    </row>
    <row r="601" spans="1:32" x14ac:dyDescent="0.3">
      <c r="A601" s="8" t="s">
        <v>1223</v>
      </c>
      <c r="B601" s="8" t="s">
        <v>1224</v>
      </c>
      <c r="C601" s="8" t="s">
        <v>36</v>
      </c>
      <c r="D601" s="8" t="s">
        <v>13</v>
      </c>
      <c r="E601" s="9">
        <v>44848</v>
      </c>
      <c r="F601" s="8" t="s">
        <v>14</v>
      </c>
      <c r="G601" s="8">
        <v>4556</v>
      </c>
      <c r="H601" s="8">
        <v>2074</v>
      </c>
      <c r="I601" s="8">
        <v>3.47</v>
      </c>
      <c r="J601" s="8">
        <v>13</v>
      </c>
      <c r="L601" s="10">
        <f t="shared" ca="1" si="36"/>
        <v>1000</v>
      </c>
      <c r="M601" s="10" t="str" cm="1">
        <f t="array" ref="M601">_xlfn.IFS(I601&gt;=3.5,"Excellent",I601&gt;=3,"Good",I601&gt;=2,"Average",I601&lt;2,"Poor")</f>
        <v>Good</v>
      </c>
      <c r="N601" s="10" t="str">
        <f>VLOOKUP(D601,Table2[],2,FALSE)</f>
        <v xml:space="preserve"> Dr. Mehta</v>
      </c>
      <c r="O601" s="10" t="str">
        <f t="shared" si="37"/>
        <v/>
      </c>
      <c r="P601" s="10"/>
      <c r="Q601" s="10">
        <f t="shared" si="38"/>
        <v>2022</v>
      </c>
      <c r="R601" s="10"/>
      <c r="S601" s="10"/>
      <c r="T601" s="10"/>
      <c r="U601" s="10"/>
      <c r="V601" s="10"/>
      <c r="W601" s="10" t="str">
        <f t="shared" ca="1" si="39"/>
        <v/>
      </c>
      <c r="X601" s="10"/>
      <c r="Y601" s="10"/>
      <c r="Z601" s="10"/>
      <c r="AA601" s="10"/>
      <c r="AB601" s="10"/>
      <c r="AC601" s="10"/>
      <c r="AD601" s="10"/>
      <c r="AE601" s="10"/>
      <c r="AF601" s="10"/>
    </row>
    <row r="602" spans="1:32" x14ac:dyDescent="0.3">
      <c r="A602" s="8" t="s">
        <v>1225</v>
      </c>
      <c r="B602" s="8" t="s">
        <v>1226</v>
      </c>
      <c r="C602" s="8" t="s">
        <v>36</v>
      </c>
      <c r="D602" s="8" t="s">
        <v>62</v>
      </c>
      <c r="E602" s="9">
        <v>45261</v>
      </c>
      <c r="F602" s="8" t="s">
        <v>14</v>
      </c>
      <c r="G602" s="8">
        <v>6572</v>
      </c>
      <c r="H602" s="8">
        <v>7509</v>
      </c>
      <c r="I602" s="8">
        <v>3.43</v>
      </c>
      <c r="J602" s="8">
        <v>9</v>
      </c>
      <c r="L602" s="10">
        <f t="shared" ca="1" si="36"/>
        <v>587</v>
      </c>
      <c r="M602" s="10" t="str" cm="1">
        <f t="array" ref="M602">_xlfn.IFS(I602&gt;=3.5,"Excellent",I602&gt;=3,"Good",I602&gt;=2,"Average",I602&lt;2,"Poor")</f>
        <v>Good</v>
      </c>
      <c r="N602" s="10" t="str">
        <f>VLOOKUP(D602,Table2[],2,FALSE)</f>
        <v>Dr. Sinha</v>
      </c>
      <c r="O602" s="10" t="str">
        <f t="shared" si="37"/>
        <v>True</v>
      </c>
      <c r="P602" s="10"/>
      <c r="Q602" s="10">
        <f t="shared" si="38"/>
        <v>2023</v>
      </c>
      <c r="R602" s="10"/>
      <c r="S602" s="10"/>
      <c r="T602" s="10"/>
      <c r="U602" s="10"/>
      <c r="V602" s="10"/>
      <c r="W602" s="10" t="str">
        <f t="shared" ca="1" si="39"/>
        <v/>
      </c>
      <c r="X602" s="10"/>
      <c r="Y602" s="10"/>
      <c r="Z602" s="10"/>
      <c r="AA602" s="10"/>
      <c r="AB602" s="10"/>
      <c r="AC602" s="10"/>
      <c r="AD602" s="10"/>
      <c r="AE602" s="10"/>
      <c r="AF602" s="10"/>
    </row>
    <row r="603" spans="1:32" x14ac:dyDescent="0.3">
      <c r="A603" s="8" t="s">
        <v>1227</v>
      </c>
      <c r="B603" s="8" t="s">
        <v>1228</v>
      </c>
      <c r="C603" s="8" t="s">
        <v>12</v>
      </c>
      <c r="D603" s="8" t="s">
        <v>62</v>
      </c>
      <c r="E603" s="9">
        <v>45184</v>
      </c>
      <c r="F603" s="8" t="s">
        <v>14</v>
      </c>
      <c r="G603" s="8">
        <v>2372</v>
      </c>
      <c r="H603" s="8">
        <v>4974</v>
      </c>
      <c r="I603" s="8">
        <v>2.8</v>
      </c>
      <c r="J603" s="8">
        <v>51</v>
      </c>
      <c r="L603" s="10">
        <f t="shared" ca="1" si="36"/>
        <v>664</v>
      </c>
      <c r="M603" s="10" t="str" cm="1">
        <f t="array" ref="M603">_xlfn.IFS(I603&gt;=3.5,"Excellent",I603&gt;=3,"Good",I603&gt;=2,"Average",I603&lt;2,"Poor")</f>
        <v>Average</v>
      </c>
      <c r="N603" s="10" t="str">
        <f>VLOOKUP(D603,Table2[],2,FALSE)</f>
        <v>Dr. Sinha</v>
      </c>
      <c r="O603" s="10" t="str">
        <f t="shared" si="37"/>
        <v>True</v>
      </c>
      <c r="P603" s="10"/>
      <c r="Q603" s="10">
        <f t="shared" si="38"/>
        <v>2023</v>
      </c>
      <c r="R603" s="10"/>
      <c r="S603" s="10"/>
      <c r="T603" s="10"/>
      <c r="U603" s="10"/>
      <c r="V603" s="10"/>
      <c r="W603" s="10" t="str">
        <f t="shared" ca="1" si="39"/>
        <v/>
      </c>
      <c r="X603" s="10"/>
      <c r="Y603" s="10"/>
      <c r="Z603" s="10"/>
      <c r="AA603" s="10"/>
      <c r="AB603" s="10"/>
      <c r="AC603" s="10"/>
      <c r="AD603" s="10"/>
      <c r="AE603" s="10"/>
      <c r="AF603" s="10"/>
    </row>
    <row r="604" spans="1:32" x14ac:dyDescent="0.3">
      <c r="A604" s="8" t="s">
        <v>1229</v>
      </c>
      <c r="B604" s="8" t="s">
        <v>1230</v>
      </c>
      <c r="C604" s="8" t="s">
        <v>36</v>
      </c>
      <c r="D604" s="8" t="s">
        <v>31</v>
      </c>
      <c r="E604" s="9">
        <v>45125</v>
      </c>
      <c r="F604" s="8" t="s">
        <v>14</v>
      </c>
      <c r="G604" s="8">
        <v>10692</v>
      </c>
      <c r="H604" s="8">
        <v>6679</v>
      </c>
      <c r="I604" s="8">
        <v>3.85</v>
      </c>
      <c r="J604" s="8">
        <v>90</v>
      </c>
      <c r="L604" s="10">
        <f t="shared" ca="1" si="36"/>
        <v>723</v>
      </c>
      <c r="M604" s="10" t="str" cm="1">
        <f t="array" ref="M604">_xlfn.IFS(I604&gt;=3.5,"Excellent",I604&gt;=3,"Good",I604&gt;=2,"Average",I604&lt;2,"Poor")</f>
        <v>Excellent</v>
      </c>
      <c r="N604" s="10" t="str">
        <f>VLOOKUP(D604,Table2[],2,FALSE)</f>
        <v>Dr. Sharma</v>
      </c>
      <c r="O604" s="10" t="str">
        <f t="shared" si="37"/>
        <v>True</v>
      </c>
      <c r="P604" s="10"/>
      <c r="Q604" s="10">
        <f t="shared" si="38"/>
        <v>2023</v>
      </c>
      <c r="R604" s="10"/>
      <c r="S604" s="10"/>
      <c r="T604" s="10"/>
      <c r="U604" s="10"/>
      <c r="V604" s="10"/>
      <c r="W604" s="10" t="str">
        <f t="shared" ca="1" si="39"/>
        <v/>
      </c>
      <c r="X604" s="10"/>
      <c r="Y604" s="10"/>
      <c r="Z604" s="10"/>
      <c r="AA604" s="10"/>
      <c r="AB604" s="10"/>
      <c r="AC604" s="10"/>
      <c r="AD604" s="10"/>
      <c r="AE604" s="10"/>
      <c r="AF604" s="10"/>
    </row>
    <row r="605" spans="1:32" x14ac:dyDescent="0.3">
      <c r="A605" s="8" t="s">
        <v>1231</v>
      </c>
      <c r="B605" s="8" t="s">
        <v>1232</v>
      </c>
      <c r="C605" s="8" t="s">
        <v>54</v>
      </c>
      <c r="D605" s="8" t="s">
        <v>31</v>
      </c>
      <c r="E605" s="9">
        <v>45432</v>
      </c>
      <c r="F605" s="8" t="s">
        <v>14</v>
      </c>
      <c r="G605" s="8">
        <v>13268</v>
      </c>
      <c r="H605" s="8">
        <v>1099</v>
      </c>
      <c r="I605" s="8">
        <v>3.63</v>
      </c>
      <c r="J605" s="8">
        <v>105</v>
      </c>
      <c r="L605" s="10">
        <f t="shared" ca="1" si="36"/>
        <v>416</v>
      </c>
      <c r="M605" s="10" t="str" cm="1">
        <f t="array" ref="M605">_xlfn.IFS(I605&gt;=3.5,"Excellent",I605&gt;=3,"Good",I605&gt;=2,"Average",I605&lt;2,"Poor")</f>
        <v>Excellent</v>
      </c>
      <c r="N605" s="10" t="str">
        <f>VLOOKUP(D605,Table2[],2,FALSE)</f>
        <v>Dr. Sharma</v>
      </c>
      <c r="O605" s="10" t="str">
        <f t="shared" si="37"/>
        <v/>
      </c>
      <c r="P605" s="10"/>
      <c r="Q605" s="10">
        <f t="shared" si="38"/>
        <v>2024</v>
      </c>
      <c r="R605" s="10"/>
      <c r="S605" s="10"/>
      <c r="T605" s="10"/>
      <c r="U605" s="10"/>
      <c r="V605" s="10"/>
      <c r="W605" s="10" t="str">
        <f t="shared" ca="1" si="39"/>
        <v/>
      </c>
      <c r="X605" s="10"/>
      <c r="Y605" s="10"/>
      <c r="Z605" s="10"/>
      <c r="AA605" s="10"/>
      <c r="AB605" s="10"/>
      <c r="AC605" s="10"/>
      <c r="AD605" s="10"/>
      <c r="AE605" s="10"/>
      <c r="AF605" s="10"/>
    </row>
    <row r="606" spans="1:32" x14ac:dyDescent="0.3">
      <c r="A606" s="8" t="s">
        <v>1233</v>
      </c>
      <c r="B606" s="8" t="s">
        <v>1234</v>
      </c>
      <c r="C606" s="8" t="s">
        <v>36</v>
      </c>
      <c r="D606" s="8" t="s">
        <v>18</v>
      </c>
      <c r="E606" s="9">
        <v>45270</v>
      </c>
      <c r="F606" s="8" t="s">
        <v>19</v>
      </c>
      <c r="G606" s="8">
        <v>13205</v>
      </c>
      <c r="H606" s="8">
        <v>4398</v>
      </c>
      <c r="I606" s="8">
        <v>3.87</v>
      </c>
      <c r="J606" s="8">
        <v>55</v>
      </c>
      <c r="L606" s="10" t="str">
        <f t="shared" ca="1" si="36"/>
        <v> </v>
      </c>
      <c r="M606" s="10" t="str" cm="1">
        <f t="array" ref="M606">_xlfn.IFS(I606&gt;=3.5,"Excellent",I606&gt;=3,"Good",I606&gt;=2,"Average",I606&lt;2,"Poor")</f>
        <v>Excellent</v>
      </c>
      <c r="N606" s="10" t="str">
        <f>VLOOKUP(D606,Table2[],2,FALSE)</f>
        <v>Dr. Roy</v>
      </c>
      <c r="O606" s="10" t="str">
        <f t="shared" si="37"/>
        <v/>
      </c>
      <c r="P606" s="10"/>
      <c r="Q606" s="10">
        <f t="shared" si="38"/>
        <v>2023</v>
      </c>
      <c r="R606" s="10"/>
      <c r="S606" s="10"/>
      <c r="T606" s="10"/>
      <c r="U606" s="10"/>
      <c r="V606" s="10"/>
      <c r="W606" s="10">
        <f t="shared" ca="1" si="39"/>
        <v>578</v>
      </c>
      <c r="X606" s="10"/>
      <c r="Y606" s="10"/>
      <c r="Z606" s="10"/>
      <c r="AA606" s="10"/>
      <c r="AB606" s="10"/>
      <c r="AC606" s="10"/>
      <c r="AD606" s="10"/>
      <c r="AE606" s="10"/>
      <c r="AF606" s="10"/>
    </row>
    <row r="607" spans="1:32" x14ac:dyDescent="0.3">
      <c r="A607" s="8" t="s">
        <v>1235</v>
      </c>
      <c r="B607" s="8" t="s">
        <v>1236</v>
      </c>
      <c r="C607" s="8" t="s">
        <v>57</v>
      </c>
      <c r="D607" s="8" t="s">
        <v>13</v>
      </c>
      <c r="E607" s="9">
        <v>44905</v>
      </c>
      <c r="F607" s="8" t="s">
        <v>19</v>
      </c>
      <c r="G607" s="8">
        <v>14226</v>
      </c>
      <c r="H607" s="8">
        <v>7209</v>
      </c>
      <c r="I607" s="8">
        <v>2.8</v>
      </c>
      <c r="J607" s="8">
        <v>77</v>
      </c>
      <c r="L607" s="10" t="str">
        <f t="shared" ca="1" si="36"/>
        <v> </v>
      </c>
      <c r="M607" s="10" t="str" cm="1">
        <f t="array" ref="M607">_xlfn.IFS(I607&gt;=3.5,"Excellent",I607&gt;=3,"Good",I607&gt;=2,"Average",I607&lt;2,"Poor")</f>
        <v>Average</v>
      </c>
      <c r="N607" s="10" t="str">
        <f>VLOOKUP(D607,Table2[],2,FALSE)</f>
        <v xml:space="preserve"> Dr. Mehta</v>
      </c>
      <c r="O607" s="10" t="str">
        <f t="shared" si="37"/>
        <v>True</v>
      </c>
      <c r="P607" s="10"/>
      <c r="Q607" s="10">
        <f t="shared" si="38"/>
        <v>2022</v>
      </c>
      <c r="R607" s="10"/>
      <c r="S607" s="10"/>
      <c r="T607" s="10"/>
      <c r="U607" s="10"/>
      <c r="V607" s="10"/>
      <c r="W607" s="10">
        <f t="shared" ca="1" si="39"/>
        <v>943</v>
      </c>
      <c r="X607" s="10"/>
      <c r="Y607" s="10"/>
      <c r="Z607" s="10"/>
      <c r="AA607" s="10"/>
      <c r="AB607" s="10"/>
      <c r="AC607" s="10"/>
      <c r="AD607" s="10"/>
      <c r="AE607" s="10"/>
      <c r="AF607" s="10"/>
    </row>
    <row r="608" spans="1:32" x14ac:dyDescent="0.3">
      <c r="A608" s="8" t="s">
        <v>1237</v>
      </c>
      <c r="B608" s="8" t="s">
        <v>1238</v>
      </c>
      <c r="C608" s="8" t="s">
        <v>22</v>
      </c>
      <c r="D608" s="8" t="s">
        <v>18</v>
      </c>
      <c r="E608" s="9">
        <v>44993</v>
      </c>
      <c r="F608" s="8" t="s">
        <v>14</v>
      </c>
      <c r="G608" s="8">
        <v>8513</v>
      </c>
      <c r="H608" s="8">
        <v>1900</v>
      </c>
      <c r="I608" s="8">
        <v>2.38</v>
      </c>
      <c r="J608" s="8">
        <v>32</v>
      </c>
      <c r="L608" s="10">
        <f t="shared" ca="1" si="36"/>
        <v>855</v>
      </c>
      <c r="M608" s="10" t="str" cm="1">
        <f t="array" ref="M608">_xlfn.IFS(I608&gt;=3.5,"Excellent",I608&gt;=3,"Good",I608&gt;=2,"Average",I608&lt;2,"Poor")</f>
        <v>Average</v>
      </c>
      <c r="N608" s="10" t="str">
        <f>VLOOKUP(D608,Table2[],2,FALSE)</f>
        <v>Dr. Roy</v>
      </c>
      <c r="O608" s="10" t="str">
        <f t="shared" si="37"/>
        <v/>
      </c>
      <c r="P608" s="10"/>
      <c r="Q608" s="10">
        <f t="shared" si="38"/>
        <v>2023</v>
      </c>
      <c r="R608" s="10"/>
      <c r="S608" s="10"/>
      <c r="T608" s="10"/>
      <c r="U608" s="10"/>
      <c r="V608" s="10"/>
      <c r="W608" s="10" t="str">
        <f t="shared" ca="1" si="39"/>
        <v/>
      </c>
      <c r="X608" s="10"/>
      <c r="Y608" s="10"/>
      <c r="Z608" s="10"/>
      <c r="AA608" s="10"/>
      <c r="AB608" s="10"/>
      <c r="AC608" s="10"/>
      <c r="AD608" s="10"/>
      <c r="AE608" s="10"/>
      <c r="AF608" s="10"/>
    </row>
    <row r="609" spans="1:32" x14ac:dyDescent="0.3">
      <c r="A609" s="8" t="s">
        <v>1239</v>
      </c>
      <c r="B609" s="8" t="s">
        <v>1240</v>
      </c>
      <c r="C609" s="8" t="s">
        <v>54</v>
      </c>
      <c r="D609" s="8" t="s">
        <v>13</v>
      </c>
      <c r="E609" s="9">
        <v>45013</v>
      </c>
      <c r="F609" s="8" t="s">
        <v>14</v>
      </c>
      <c r="G609" s="8">
        <v>11839</v>
      </c>
      <c r="H609" s="8">
        <v>2074</v>
      </c>
      <c r="I609" s="8">
        <v>2.94</v>
      </c>
      <c r="J609" s="8">
        <v>9</v>
      </c>
      <c r="L609" s="10">
        <f t="shared" ca="1" si="36"/>
        <v>835</v>
      </c>
      <c r="M609" s="10" t="str" cm="1">
        <f t="array" ref="M609">_xlfn.IFS(I609&gt;=3.5,"Excellent",I609&gt;=3,"Good",I609&gt;=2,"Average",I609&lt;2,"Poor")</f>
        <v>Average</v>
      </c>
      <c r="N609" s="10" t="str">
        <f>VLOOKUP(D609,Table2[],2,FALSE)</f>
        <v xml:space="preserve"> Dr. Mehta</v>
      </c>
      <c r="O609" s="10" t="str">
        <f t="shared" si="37"/>
        <v/>
      </c>
      <c r="P609" s="10"/>
      <c r="Q609" s="10">
        <f t="shared" si="38"/>
        <v>2023</v>
      </c>
      <c r="R609" s="10"/>
      <c r="S609" s="10"/>
      <c r="T609" s="10"/>
      <c r="U609" s="10"/>
      <c r="V609" s="10"/>
      <c r="W609" s="10" t="str">
        <f t="shared" ca="1" si="39"/>
        <v/>
      </c>
      <c r="X609" s="10"/>
      <c r="Y609" s="10"/>
      <c r="Z609" s="10"/>
      <c r="AA609" s="10"/>
      <c r="AB609" s="10"/>
      <c r="AC609" s="10"/>
      <c r="AD609" s="10"/>
      <c r="AE609" s="10"/>
      <c r="AF609" s="10"/>
    </row>
    <row r="610" spans="1:32" x14ac:dyDescent="0.3">
      <c r="A610" s="8" t="s">
        <v>1241</v>
      </c>
      <c r="B610" s="8" t="s">
        <v>1242</v>
      </c>
      <c r="C610" s="8" t="s">
        <v>22</v>
      </c>
      <c r="D610" s="8" t="s">
        <v>62</v>
      </c>
      <c r="E610" s="9">
        <v>45105</v>
      </c>
      <c r="F610" s="8" t="s">
        <v>14</v>
      </c>
      <c r="G610" s="8">
        <v>11789</v>
      </c>
      <c r="H610" s="8">
        <v>2842</v>
      </c>
      <c r="I610" s="8">
        <v>2.0499999999999998</v>
      </c>
      <c r="J610" s="8">
        <v>103</v>
      </c>
      <c r="L610" s="10">
        <f t="shared" ca="1" si="36"/>
        <v>743</v>
      </c>
      <c r="M610" s="10" t="str" cm="1">
        <f t="array" ref="M610">_xlfn.IFS(I610&gt;=3.5,"Excellent",I610&gt;=3,"Good",I610&gt;=2,"Average",I610&lt;2,"Poor")</f>
        <v>Average</v>
      </c>
      <c r="N610" s="10" t="str">
        <f>VLOOKUP(D610,Table2[],2,FALSE)</f>
        <v>Dr. Sinha</v>
      </c>
      <c r="O610" s="10" t="str">
        <f t="shared" si="37"/>
        <v/>
      </c>
      <c r="P610" s="10"/>
      <c r="Q610" s="10">
        <f t="shared" si="38"/>
        <v>2023</v>
      </c>
      <c r="R610" s="10"/>
      <c r="S610" s="10"/>
      <c r="T610" s="10"/>
      <c r="U610" s="10"/>
      <c r="V610" s="10"/>
      <c r="W610" s="10" t="str">
        <f t="shared" ca="1" si="39"/>
        <v/>
      </c>
      <c r="X610" s="10"/>
      <c r="Y610" s="10"/>
      <c r="Z610" s="10"/>
      <c r="AA610" s="10"/>
      <c r="AB610" s="10"/>
      <c r="AC610" s="10"/>
      <c r="AD610" s="10"/>
      <c r="AE610" s="10"/>
      <c r="AF610" s="10"/>
    </row>
    <row r="611" spans="1:32" x14ac:dyDescent="0.3">
      <c r="A611" s="8" t="s">
        <v>1243</v>
      </c>
      <c r="B611" s="8" t="s">
        <v>1244</v>
      </c>
      <c r="C611" s="8" t="s">
        <v>54</v>
      </c>
      <c r="D611" s="8" t="s">
        <v>18</v>
      </c>
      <c r="E611" s="9">
        <v>45435</v>
      </c>
      <c r="F611" s="8" t="s">
        <v>14</v>
      </c>
      <c r="G611" s="8">
        <v>8777</v>
      </c>
      <c r="H611" s="8">
        <v>5534</v>
      </c>
      <c r="I611" s="8">
        <v>3.92</v>
      </c>
      <c r="J611" s="8">
        <v>44</v>
      </c>
      <c r="L611" s="10">
        <f t="shared" ca="1" si="36"/>
        <v>413</v>
      </c>
      <c r="M611" s="10" t="str" cm="1">
        <f t="array" ref="M611">_xlfn.IFS(I611&gt;=3.5,"Excellent",I611&gt;=3,"Good",I611&gt;=2,"Average",I611&lt;2,"Poor")</f>
        <v>Excellent</v>
      </c>
      <c r="N611" s="10" t="str">
        <f>VLOOKUP(D611,Table2[],2,FALSE)</f>
        <v>Dr. Roy</v>
      </c>
      <c r="O611" s="10" t="str">
        <f t="shared" si="37"/>
        <v>True</v>
      </c>
      <c r="P611" s="10"/>
      <c r="Q611" s="10">
        <f t="shared" si="38"/>
        <v>2024</v>
      </c>
      <c r="R611" s="10"/>
      <c r="S611" s="10"/>
      <c r="T611" s="10"/>
      <c r="U611" s="10"/>
      <c r="V611" s="10"/>
      <c r="W611" s="10" t="str">
        <f t="shared" ca="1" si="39"/>
        <v/>
      </c>
      <c r="X611" s="10"/>
      <c r="Y611" s="10"/>
      <c r="Z611" s="10"/>
      <c r="AA611" s="10"/>
      <c r="AB611" s="10"/>
      <c r="AC611" s="10"/>
      <c r="AD611" s="10"/>
      <c r="AE611" s="10"/>
      <c r="AF611" s="10"/>
    </row>
    <row r="612" spans="1:32" x14ac:dyDescent="0.3">
      <c r="A612" s="8" t="s">
        <v>1245</v>
      </c>
      <c r="B612" s="8" t="s">
        <v>1246</v>
      </c>
      <c r="C612" s="8" t="s">
        <v>54</v>
      </c>
      <c r="D612" s="8" t="s">
        <v>62</v>
      </c>
      <c r="E612" s="9">
        <v>45024</v>
      </c>
      <c r="F612" s="8" t="s">
        <v>39</v>
      </c>
      <c r="G612" s="8">
        <v>14001</v>
      </c>
      <c r="H612" s="8">
        <v>1920</v>
      </c>
      <c r="I612" s="8">
        <v>2.66</v>
      </c>
      <c r="J612" s="8">
        <v>83</v>
      </c>
      <c r="L612" s="10" t="str">
        <f t="shared" ca="1" si="36"/>
        <v> </v>
      </c>
      <c r="M612" s="10" t="str" cm="1">
        <f t="array" ref="M612">_xlfn.IFS(I612&gt;=3.5,"Excellent",I612&gt;=3,"Good",I612&gt;=2,"Average",I612&lt;2,"Poor")</f>
        <v>Average</v>
      </c>
      <c r="N612" s="10" t="str">
        <f>VLOOKUP(D612,Table2[],2,FALSE)</f>
        <v>Dr. Sinha</v>
      </c>
      <c r="O612" s="10" t="str">
        <f t="shared" si="37"/>
        <v/>
      </c>
      <c r="P612" s="10"/>
      <c r="Q612" s="10">
        <f t="shared" si="38"/>
        <v>2023</v>
      </c>
      <c r="R612" s="10"/>
      <c r="S612" s="10"/>
      <c r="T612" s="10"/>
      <c r="U612" s="10"/>
      <c r="V612" s="10"/>
      <c r="W612" s="10" t="str">
        <f t="shared" ca="1" si="39"/>
        <v/>
      </c>
      <c r="X612" s="10"/>
      <c r="Y612" s="10"/>
      <c r="Z612" s="10"/>
      <c r="AA612" s="10"/>
      <c r="AB612" s="10"/>
      <c r="AC612" s="10"/>
      <c r="AD612" s="10"/>
      <c r="AE612" s="10"/>
      <c r="AF612" s="10"/>
    </row>
    <row r="613" spans="1:32" x14ac:dyDescent="0.3">
      <c r="A613" s="8" t="s">
        <v>1247</v>
      </c>
      <c r="B613" s="8" t="s">
        <v>1248</v>
      </c>
      <c r="C613" s="8" t="s">
        <v>36</v>
      </c>
      <c r="D613" s="8" t="s">
        <v>13</v>
      </c>
      <c r="E613" s="9">
        <v>44895</v>
      </c>
      <c r="F613" s="8" t="s">
        <v>39</v>
      </c>
      <c r="G613" s="8">
        <v>10096</v>
      </c>
      <c r="H613" s="8">
        <v>7573</v>
      </c>
      <c r="I613" s="8">
        <v>2.58</v>
      </c>
      <c r="J613" s="8">
        <v>99</v>
      </c>
      <c r="L613" s="10" t="str">
        <f t="shared" ca="1" si="36"/>
        <v> </v>
      </c>
      <c r="M613" s="10" t="str" cm="1">
        <f t="array" ref="M613">_xlfn.IFS(I613&gt;=3.5,"Excellent",I613&gt;=3,"Good",I613&gt;=2,"Average",I613&lt;2,"Poor")</f>
        <v>Average</v>
      </c>
      <c r="N613" s="10" t="str">
        <f>VLOOKUP(D613,Table2[],2,FALSE)</f>
        <v xml:space="preserve"> Dr. Mehta</v>
      </c>
      <c r="O613" s="10" t="str">
        <f t="shared" si="37"/>
        <v>True</v>
      </c>
      <c r="P613" s="10"/>
      <c r="Q613" s="10">
        <f t="shared" si="38"/>
        <v>2022</v>
      </c>
      <c r="R613" s="10"/>
      <c r="S613" s="10"/>
      <c r="T613" s="10"/>
      <c r="U613" s="10"/>
      <c r="V613" s="10"/>
      <c r="W613" s="10" t="str">
        <f t="shared" ca="1" si="39"/>
        <v/>
      </c>
      <c r="X613" s="10"/>
      <c r="Y613" s="10"/>
      <c r="Z613" s="10"/>
      <c r="AA613" s="10"/>
      <c r="AB613" s="10"/>
      <c r="AC613" s="10"/>
      <c r="AD613" s="10"/>
      <c r="AE613" s="10"/>
      <c r="AF613" s="10"/>
    </row>
    <row r="614" spans="1:32" x14ac:dyDescent="0.3">
      <c r="A614" s="8" t="s">
        <v>1249</v>
      </c>
      <c r="B614" s="8" t="s">
        <v>1250</v>
      </c>
      <c r="C614" s="8" t="s">
        <v>22</v>
      </c>
      <c r="D614" s="8" t="s">
        <v>13</v>
      </c>
      <c r="E614" s="9">
        <v>45237</v>
      </c>
      <c r="F614" s="8" t="s">
        <v>14</v>
      </c>
      <c r="G614" s="8">
        <v>12350</v>
      </c>
      <c r="H614" s="8">
        <v>9222</v>
      </c>
      <c r="I614" s="8">
        <v>2.86</v>
      </c>
      <c r="J614" s="8">
        <v>31</v>
      </c>
      <c r="L614" s="10">
        <f t="shared" ca="1" si="36"/>
        <v>611</v>
      </c>
      <c r="M614" s="10" t="str" cm="1">
        <f t="array" ref="M614">_xlfn.IFS(I614&gt;=3.5,"Excellent",I614&gt;=3,"Good",I614&gt;=2,"Average",I614&lt;2,"Poor")</f>
        <v>Average</v>
      </c>
      <c r="N614" s="10" t="str">
        <f>VLOOKUP(D614,Table2[],2,FALSE)</f>
        <v xml:space="preserve"> Dr. Mehta</v>
      </c>
      <c r="O614" s="10" t="str">
        <f t="shared" si="37"/>
        <v>True</v>
      </c>
      <c r="P614" s="10"/>
      <c r="Q614" s="10">
        <f t="shared" si="38"/>
        <v>2023</v>
      </c>
      <c r="R614" s="10"/>
      <c r="S614" s="10"/>
      <c r="T614" s="10"/>
      <c r="U614" s="10"/>
      <c r="V614" s="10"/>
      <c r="W614" s="10" t="str">
        <f t="shared" ca="1" si="39"/>
        <v/>
      </c>
      <c r="X614" s="10"/>
      <c r="Y614" s="10"/>
      <c r="Z614" s="10"/>
      <c r="AA614" s="10"/>
      <c r="AB614" s="10"/>
      <c r="AC614" s="10"/>
      <c r="AD614" s="10"/>
      <c r="AE614" s="10"/>
      <c r="AF614" s="10"/>
    </row>
    <row r="615" spans="1:32" x14ac:dyDescent="0.3">
      <c r="A615" s="8" t="s">
        <v>1251</v>
      </c>
      <c r="B615" s="8" t="s">
        <v>1252</v>
      </c>
      <c r="C615" s="8" t="s">
        <v>54</v>
      </c>
      <c r="D615" s="8" t="s">
        <v>18</v>
      </c>
      <c r="E615" s="9">
        <v>45362</v>
      </c>
      <c r="F615" s="8" t="s">
        <v>14</v>
      </c>
      <c r="G615" s="8">
        <v>7322</v>
      </c>
      <c r="H615" s="8">
        <v>1136</v>
      </c>
      <c r="I615" s="8">
        <v>2.16</v>
      </c>
      <c r="J615" s="8">
        <v>38</v>
      </c>
      <c r="L615" s="10">
        <f t="shared" ca="1" si="36"/>
        <v>486</v>
      </c>
      <c r="M615" s="10" t="str" cm="1">
        <f t="array" ref="M615">_xlfn.IFS(I615&gt;=3.5,"Excellent",I615&gt;=3,"Good",I615&gt;=2,"Average",I615&lt;2,"Poor")</f>
        <v>Average</v>
      </c>
      <c r="N615" s="10" t="str">
        <f>VLOOKUP(D615,Table2[],2,FALSE)</f>
        <v>Dr. Roy</v>
      </c>
      <c r="O615" s="10" t="str">
        <f t="shared" si="37"/>
        <v/>
      </c>
      <c r="P615" s="10"/>
      <c r="Q615" s="10">
        <f t="shared" si="38"/>
        <v>2024</v>
      </c>
      <c r="R615" s="10"/>
      <c r="S615" s="10"/>
      <c r="T615" s="10"/>
      <c r="U615" s="10"/>
      <c r="V615" s="10"/>
      <c r="W615" s="10" t="str">
        <f t="shared" ca="1" si="39"/>
        <v/>
      </c>
      <c r="X615" s="10"/>
      <c r="Y615" s="10"/>
      <c r="Z615" s="10"/>
      <c r="AA615" s="10"/>
      <c r="AB615" s="10"/>
      <c r="AC615" s="10"/>
      <c r="AD615" s="10"/>
      <c r="AE615" s="10"/>
      <c r="AF615" s="10"/>
    </row>
    <row r="616" spans="1:32" x14ac:dyDescent="0.3">
      <c r="A616" s="8" t="s">
        <v>1253</v>
      </c>
      <c r="B616" s="8" t="s">
        <v>1254</v>
      </c>
      <c r="C616" s="8" t="s">
        <v>28</v>
      </c>
      <c r="D616" s="8" t="s">
        <v>31</v>
      </c>
      <c r="E616" s="9">
        <v>45394</v>
      </c>
      <c r="F616" s="8" t="s">
        <v>14</v>
      </c>
      <c r="G616" s="8">
        <v>5312</v>
      </c>
      <c r="H616" s="8">
        <v>8824</v>
      </c>
      <c r="I616" s="8">
        <v>2.78</v>
      </c>
      <c r="J616" s="8">
        <v>25</v>
      </c>
      <c r="L616" s="10">
        <f t="shared" ca="1" si="36"/>
        <v>454</v>
      </c>
      <c r="M616" s="10" t="str" cm="1">
        <f t="array" ref="M616">_xlfn.IFS(I616&gt;=3.5,"Excellent",I616&gt;=3,"Good",I616&gt;=2,"Average",I616&lt;2,"Poor")</f>
        <v>Average</v>
      </c>
      <c r="N616" s="10" t="str">
        <f>VLOOKUP(D616,Table2[],2,FALSE)</f>
        <v>Dr. Sharma</v>
      </c>
      <c r="O616" s="10" t="str">
        <f t="shared" si="37"/>
        <v>True</v>
      </c>
      <c r="P616" s="10"/>
      <c r="Q616" s="10">
        <f t="shared" si="38"/>
        <v>2024</v>
      </c>
      <c r="R616" s="10"/>
      <c r="S616" s="10"/>
      <c r="T616" s="10"/>
      <c r="U616" s="10"/>
      <c r="V616" s="10"/>
      <c r="W616" s="10" t="str">
        <f t="shared" ca="1" si="39"/>
        <v/>
      </c>
      <c r="X616" s="10"/>
      <c r="Y616" s="10"/>
      <c r="Z616" s="10"/>
      <c r="AA616" s="10"/>
      <c r="AB616" s="10"/>
      <c r="AC616" s="10"/>
      <c r="AD616" s="10"/>
      <c r="AE616" s="10"/>
      <c r="AF616" s="10"/>
    </row>
    <row r="617" spans="1:32" x14ac:dyDescent="0.3">
      <c r="A617" s="8" t="s">
        <v>1255</v>
      </c>
      <c r="B617" s="8" t="s">
        <v>1256</v>
      </c>
      <c r="C617" s="8" t="s">
        <v>22</v>
      </c>
      <c r="D617" s="8" t="s">
        <v>62</v>
      </c>
      <c r="E617" s="9">
        <v>45293</v>
      </c>
      <c r="F617" s="8" t="s">
        <v>14</v>
      </c>
      <c r="G617" s="8">
        <v>6373</v>
      </c>
      <c r="H617" s="8">
        <v>5830</v>
      </c>
      <c r="I617" s="8">
        <v>3.33</v>
      </c>
      <c r="J617" s="8">
        <v>54</v>
      </c>
      <c r="L617" s="10">
        <f t="shared" ca="1" si="36"/>
        <v>555</v>
      </c>
      <c r="M617" s="10" t="str" cm="1">
        <f t="array" ref="M617">_xlfn.IFS(I617&gt;=3.5,"Excellent",I617&gt;=3,"Good",I617&gt;=2,"Average",I617&lt;2,"Poor")</f>
        <v>Good</v>
      </c>
      <c r="N617" s="10" t="str">
        <f>VLOOKUP(D617,Table2[],2,FALSE)</f>
        <v>Dr. Sinha</v>
      </c>
      <c r="O617" s="10" t="str">
        <f t="shared" si="37"/>
        <v>True</v>
      </c>
      <c r="P617" s="10"/>
      <c r="Q617" s="10">
        <f t="shared" si="38"/>
        <v>2024</v>
      </c>
      <c r="R617" s="10"/>
      <c r="S617" s="10"/>
      <c r="T617" s="10"/>
      <c r="U617" s="10"/>
      <c r="V617" s="10"/>
      <c r="W617" s="10" t="str">
        <f t="shared" ca="1" si="39"/>
        <v/>
      </c>
      <c r="X617" s="10"/>
      <c r="Y617" s="10"/>
      <c r="Z617" s="10"/>
      <c r="AA617" s="10"/>
      <c r="AB617" s="10"/>
      <c r="AC617" s="10"/>
      <c r="AD617" s="10"/>
      <c r="AE617" s="10"/>
      <c r="AF617" s="10"/>
    </row>
    <row r="618" spans="1:32" x14ac:dyDescent="0.3">
      <c r="A618" s="8" t="s">
        <v>1257</v>
      </c>
      <c r="B618" s="8" t="s">
        <v>1258</v>
      </c>
      <c r="C618" s="8" t="s">
        <v>57</v>
      </c>
      <c r="D618" s="8" t="s">
        <v>31</v>
      </c>
      <c r="E618" s="9">
        <v>45184</v>
      </c>
      <c r="F618" s="8" t="s">
        <v>14</v>
      </c>
      <c r="G618" s="8">
        <v>4233</v>
      </c>
      <c r="H618" s="8">
        <v>3690</v>
      </c>
      <c r="I618" s="8">
        <v>2.95</v>
      </c>
      <c r="J618" s="8">
        <v>25</v>
      </c>
      <c r="L618" s="10">
        <f t="shared" ca="1" si="36"/>
        <v>664</v>
      </c>
      <c r="M618" s="10" t="str" cm="1">
        <f t="array" ref="M618">_xlfn.IFS(I618&gt;=3.5,"Excellent",I618&gt;=3,"Good",I618&gt;=2,"Average",I618&lt;2,"Poor")</f>
        <v>Average</v>
      </c>
      <c r="N618" s="10" t="str">
        <f>VLOOKUP(D618,Table2[],2,FALSE)</f>
        <v>Dr. Sharma</v>
      </c>
      <c r="O618" s="10" t="str">
        <f t="shared" si="37"/>
        <v>True</v>
      </c>
      <c r="P618" s="10"/>
      <c r="Q618" s="10">
        <f t="shared" si="38"/>
        <v>2023</v>
      </c>
      <c r="R618" s="10"/>
      <c r="S618" s="10"/>
      <c r="T618" s="10"/>
      <c r="U618" s="10"/>
      <c r="V618" s="10"/>
      <c r="W618" s="10" t="str">
        <f t="shared" ca="1" si="39"/>
        <v/>
      </c>
      <c r="X618" s="10"/>
      <c r="Y618" s="10"/>
      <c r="Z618" s="10"/>
      <c r="AA618" s="10"/>
      <c r="AB618" s="10"/>
      <c r="AC618" s="10"/>
      <c r="AD618" s="10"/>
      <c r="AE618" s="10"/>
      <c r="AF618" s="10"/>
    </row>
    <row r="619" spans="1:32" x14ac:dyDescent="0.3">
      <c r="A619" s="8" t="s">
        <v>1259</v>
      </c>
      <c r="B619" s="8" t="s">
        <v>1260</v>
      </c>
      <c r="C619" s="8" t="s">
        <v>12</v>
      </c>
      <c r="D619" s="8" t="s">
        <v>62</v>
      </c>
      <c r="E619" s="9">
        <v>45072</v>
      </c>
      <c r="F619" s="8" t="s">
        <v>19</v>
      </c>
      <c r="G619" s="8">
        <v>13229</v>
      </c>
      <c r="H619" s="8">
        <v>4756</v>
      </c>
      <c r="I619" s="8">
        <v>3.6</v>
      </c>
      <c r="J619" s="8">
        <v>93</v>
      </c>
      <c r="L619" s="10" t="str">
        <f t="shared" ca="1" si="36"/>
        <v> </v>
      </c>
      <c r="M619" s="10" t="str" cm="1">
        <f t="array" ref="M619">_xlfn.IFS(I619&gt;=3.5,"Excellent",I619&gt;=3,"Good",I619&gt;=2,"Average",I619&lt;2,"Poor")</f>
        <v>Excellent</v>
      </c>
      <c r="N619" s="10" t="str">
        <f>VLOOKUP(D619,Table2[],2,FALSE)</f>
        <v>Dr. Sinha</v>
      </c>
      <c r="O619" s="10" t="str">
        <f t="shared" si="37"/>
        <v/>
      </c>
      <c r="P619" s="10"/>
      <c r="Q619" s="10">
        <f t="shared" si="38"/>
        <v>2023</v>
      </c>
      <c r="R619" s="10"/>
      <c r="S619" s="10"/>
      <c r="T619" s="10"/>
      <c r="U619" s="10"/>
      <c r="V619" s="10"/>
      <c r="W619" s="10">
        <f t="shared" ca="1" si="39"/>
        <v>776</v>
      </c>
      <c r="X619" s="10"/>
      <c r="Y619" s="10"/>
      <c r="Z619" s="10"/>
      <c r="AA619" s="10"/>
      <c r="AB619" s="10"/>
      <c r="AC619" s="10"/>
      <c r="AD619" s="10"/>
      <c r="AE619" s="10"/>
      <c r="AF619" s="10"/>
    </row>
    <row r="620" spans="1:32" x14ac:dyDescent="0.3">
      <c r="A620" s="8" t="s">
        <v>1261</v>
      </c>
      <c r="B620" s="8" t="s">
        <v>1262</v>
      </c>
      <c r="C620" s="8" t="s">
        <v>57</v>
      </c>
      <c r="D620" s="8" t="s">
        <v>18</v>
      </c>
      <c r="E620" s="9">
        <v>45345</v>
      </c>
      <c r="F620" s="8" t="s">
        <v>14</v>
      </c>
      <c r="G620" s="8">
        <v>3758</v>
      </c>
      <c r="H620" s="8">
        <v>7268</v>
      </c>
      <c r="I620" s="8">
        <v>2.16</v>
      </c>
      <c r="J620" s="8">
        <v>57</v>
      </c>
      <c r="L620" s="10">
        <f t="shared" ca="1" si="36"/>
        <v>503</v>
      </c>
      <c r="M620" s="10" t="str" cm="1">
        <f t="array" ref="M620">_xlfn.IFS(I620&gt;=3.5,"Excellent",I620&gt;=3,"Good",I620&gt;=2,"Average",I620&lt;2,"Poor")</f>
        <v>Average</v>
      </c>
      <c r="N620" s="10" t="str">
        <f>VLOOKUP(D620,Table2[],2,FALSE)</f>
        <v>Dr. Roy</v>
      </c>
      <c r="O620" s="10" t="str">
        <f t="shared" si="37"/>
        <v>True</v>
      </c>
      <c r="P620" s="10"/>
      <c r="Q620" s="10">
        <f t="shared" si="38"/>
        <v>2024</v>
      </c>
      <c r="R620" s="10"/>
      <c r="S620" s="10"/>
      <c r="T620" s="10"/>
      <c r="U620" s="10"/>
      <c r="V620" s="10"/>
      <c r="W620" s="10" t="str">
        <f t="shared" ca="1" si="39"/>
        <v/>
      </c>
      <c r="X620" s="10"/>
      <c r="Y620" s="10"/>
      <c r="Z620" s="10"/>
      <c r="AA620" s="10"/>
      <c r="AB620" s="10"/>
      <c r="AC620" s="10"/>
      <c r="AD620" s="10"/>
      <c r="AE620" s="10"/>
      <c r="AF620" s="10"/>
    </row>
    <row r="621" spans="1:32" x14ac:dyDescent="0.3">
      <c r="A621" s="8" t="s">
        <v>1263</v>
      </c>
      <c r="B621" s="8" t="s">
        <v>1264</v>
      </c>
      <c r="C621" s="8" t="s">
        <v>22</v>
      </c>
      <c r="D621" s="8" t="s">
        <v>13</v>
      </c>
      <c r="E621" s="9">
        <v>44669</v>
      </c>
      <c r="F621" s="8" t="s">
        <v>19</v>
      </c>
      <c r="G621" s="8">
        <v>12721</v>
      </c>
      <c r="H621" s="8">
        <v>2480</v>
      </c>
      <c r="I621" s="8">
        <v>3.64</v>
      </c>
      <c r="J621" s="8">
        <v>7</v>
      </c>
      <c r="L621" s="10" t="str">
        <f t="shared" ca="1" si="36"/>
        <v> </v>
      </c>
      <c r="M621" s="10" t="str" cm="1">
        <f t="array" ref="M621">_xlfn.IFS(I621&gt;=3.5,"Excellent",I621&gt;=3,"Good",I621&gt;=2,"Average",I621&lt;2,"Poor")</f>
        <v>Excellent</v>
      </c>
      <c r="N621" s="10" t="str">
        <f>VLOOKUP(D621,Table2[],2,FALSE)</f>
        <v xml:space="preserve"> Dr. Mehta</v>
      </c>
      <c r="O621" s="10" t="str">
        <f t="shared" si="37"/>
        <v/>
      </c>
      <c r="P621" s="10"/>
      <c r="Q621" s="10">
        <f t="shared" si="38"/>
        <v>2022</v>
      </c>
      <c r="R621" s="10"/>
      <c r="S621" s="10"/>
      <c r="T621" s="10"/>
      <c r="U621" s="10"/>
      <c r="V621" s="10"/>
      <c r="W621" s="10">
        <f t="shared" ca="1" si="39"/>
        <v>1179</v>
      </c>
      <c r="X621" s="10"/>
      <c r="Y621" s="10"/>
      <c r="Z621" s="10"/>
      <c r="AA621" s="10"/>
      <c r="AB621" s="10"/>
      <c r="AC621" s="10"/>
      <c r="AD621" s="10"/>
      <c r="AE621" s="10"/>
      <c r="AF621" s="10"/>
    </row>
    <row r="622" spans="1:32" x14ac:dyDescent="0.3">
      <c r="A622" s="8" t="s">
        <v>1265</v>
      </c>
      <c r="B622" s="8" t="s">
        <v>1266</v>
      </c>
      <c r="C622" s="8" t="s">
        <v>57</v>
      </c>
      <c r="D622" s="8" t="s">
        <v>18</v>
      </c>
      <c r="E622" s="9">
        <v>45122</v>
      </c>
      <c r="F622" s="8" t="s">
        <v>14</v>
      </c>
      <c r="G622" s="8">
        <v>4337</v>
      </c>
      <c r="H622" s="8">
        <v>3817</v>
      </c>
      <c r="I622" s="8">
        <v>3.46</v>
      </c>
      <c r="J622" s="8">
        <v>45</v>
      </c>
      <c r="L622" s="10">
        <f t="shared" ca="1" si="36"/>
        <v>726</v>
      </c>
      <c r="M622" s="10" t="str" cm="1">
        <f t="array" ref="M622">_xlfn.IFS(I622&gt;=3.5,"Excellent",I622&gt;=3,"Good",I622&gt;=2,"Average",I622&lt;2,"Poor")</f>
        <v>Good</v>
      </c>
      <c r="N622" s="10" t="str">
        <f>VLOOKUP(D622,Table2[],2,FALSE)</f>
        <v>Dr. Roy</v>
      </c>
      <c r="O622" s="10" t="str">
        <f t="shared" si="37"/>
        <v>True</v>
      </c>
      <c r="P622" s="10"/>
      <c r="Q622" s="10">
        <f t="shared" si="38"/>
        <v>2023</v>
      </c>
      <c r="R622" s="10"/>
      <c r="S622" s="10"/>
      <c r="T622" s="10"/>
      <c r="U622" s="10"/>
      <c r="V622" s="10"/>
      <c r="W622" s="10" t="str">
        <f t="shared" ca="1" si="39"/>
        <v/>
      </c>
      <c r="X622" s="10"/>
      <c r="Y622" s="10"/>
      <c r="Z622" s="10"/>
      <c r="AA622" s="10"/>
      <c r="AB622" s="10"/>
      <c r="AC622" s="10"/>
      <c r="AD622" s="10"/>
      <c r="AE622" s="10"/>
      <c r="AF622" s="10"/>
    </row>
    <row r="623" spans="1:32" x14ac:dyDescent="0.3">
      <c r="A623" s="8" t="s">
        <v>1267</v>
      </c>
      <c r="B623" s="8" t="s">
        <v>1268</v>
      </c>
      <c r="C623" s="8" t="s">
        <v>25</v>
      </c>
      <c r="D623" s="8" t="s">
        <v>13</v>
      </c>
      <c r="E623" s="9">
        <v>45006</v>
      </c>
      <c r="F623" s="8" t="s">
        <v>14</v>
      </c>
      <c r="G623" s="8">
        <v>10462</v>
      </c>
      <c r="H623" s="8">
        <v>5148</v>
      </c>
      <c r="I623" s="8">
        <v>3.84</v>
      </c>
      <c r="J623" s="8">
        <v>100</v>
      </c>
      <c r="L623" s="10">
        <f t="shared" ca="1" si="36"/>
        <v>842</v>
      </c>
      <c r="M623" s="10" t="str" cm="1">
        <f t="array" ref="M623">_xlfn.IFS(I623&gt;=3.5,"Excellent",I623&gt;=3,"Good",I623&gt;=2,"Average",I623&lt;2,"Poor")</f>
        <v>Excellent</v>
      </c>
      <c r="N623" s="10" t="str">
        <f>VLOOKUP(D623,Table2[],2,FALSE)</f>
        <v xml:space="preserve"> Dr. Mehta</v>
      </c>
      <c r="O623" s="10" t="str">
        <f t="shared" si="37"/>
        <v/>
      </c>
      <c r="P623" s="10"/>
      <c r="Q623" s="10">
        <f t="shared" si="38"/>
        <v>2023</v>
      </c>
      <c r="R623" s="10"/>
      <c r="S623" s="10"/>
      <c r="T623" s="10"/>
      <c r="U623" s="10"/>
      <c r="V623" s="10"/>
      <c r="W623" s="10" t="str">
        <f t="shared" ca="1" si="39"/>
        <v/>
      </c>
      <c r="X623" s="10"/>
      <c r="Y623" s="10"/>
      <c r="Z623" s="10"/>
      <c r="AA623" s="10"/>
      <c r="AB623" s="10"/>
      <c r="AC623" s="10"/>
      <c r="AD623" s="10"/>
      <c r="AE623" s="10"/>
      <c r="AF623" s="10"/>
    </row>
    <row r="624" spans="1:32" x14ac:dyDescent="0.3">
      <c r="A624" s="8" t="s">
        <v>1269</v>
      </c>
      <c r="B624" s="8" t="s">
        <v>1270</v>
      </c>
      <c r="C624" s="8" t="s">
        <v>57</v>
      </c>
      <c r="D624" s="8" t="s">
        <v>13</v>
      </c>
      <c r="E624" s="9">
        <v>44657</v>
      </c>
      <c r="F624" s="8" t="s">
        <v>14</v>
      </c>
      <c r="G624" s="8">
        <v>3395</v>
      </c>
      <c r="H624" s="8">
        <v>776</v>
      </c>
      <c r="I624" s="8">
        <v>3.15</v>
      </c>
      <c r="J624" s="8">
        <v>111</v>
      </c>
      <c r="L624" s="10">
        <f t="shared" ca="1" si="36"/>
        <v>1191</v>
      </c>
      <c r="M624" s="10" t="str" cm="1">
        <f t="array" ref="M624">_xlfn.IFS(I624&gt;=3.5,"Excellent",I624&gt;=3,"Good",I624&gt;=2,"Average",I624&lt;2,"Poor")</f>
        <v>Good</v>
      </c>
      <c r="N624" s="10" t="str">
        <f>VLOOKUP(D624,Table2[],2,FALSE)</f>
        <v xml:space="preserve"> Dr. Mehta</v>
      </c>
      <c r="O624" s="10" t="str">
        <f t="shared" si="37"/>
        <v/>
      </c>
      <c r="P624" s="10"/>
      <c r="Q624" s="10">
        <f t="shared" si="38"/>
        <v>2022</v>
      </c>
      <c r="R624" s="10"/>
      <c r="S624" s="10"/>
      <c r="T624" s="10"/>
      <c r="U624" s="10"/>
      <c r="V624" s="10"/>
      <c r="W624" s="10" t="str">
        <f t="shared" ca="1" si="39"/>
        <v/>
      </c>
      <c r="X624" s="10"/>
      <c r="Y624" s="10"/>
      <c r="Z624" s="10"/>
      <c r="AA624" s="10"/>
      <c r="AB624" s="10"/>
      <c r="AC624" s="10"/>
      <c r="AD624" s="10"/>
      <c r="AE624" s="10"/>
      <c r="AF624" s="10"/>
    </row>
    <row r="625" spans="1:32" x14ac:dyDescent="0.3">
      <c r="A625" s="8" t="s">
        <v>1271</v>
      </c>
      <c r="B625" s="8" t="s">
        <v>1272</v>
      </c>
      <c r="C625" s="8" t="s">
        <v>22</v>
      </c>
      <c r="D625" s="8" t="s">
        <v>13</v>
      </c>
      <c r="E625" s="9">
        <v>45253</v>
      </c>
      <c r="F625" s="8" t="s">
        <v>19</v>
      </c>
      <c r="G625" s="8">
        <v>4517</v>
      </c>
      <c r="H625" s="8">
        <v>4565</v>
      </c>
      <c r="I625" s="8">
        <v>2.2999999999999998</v>
      </c>
      <c r="J625" s="8">
        <v>10</v>
      </c>
      <c r="L625" s="10" t="str">
        <f t="shared" ca="1" si="36"/>
        <v> </v>
      </c>
      <c r="M625" s="10" t="str" cm="1">
        <f t="array" ref="M625">_xlfn.IFS(I625&gt;=3.5,"Excellent",I625&gt;=3,"Good",I625&gt;=2,"Average",I625&lt;2,"Poor")</f>
        <v>Average</v>
      </c>
      <c r="N625" s="10" t="str">
        <f>VLOOKUP(D625,Table2[],2,FALSE)</f>
        <v xml:space="preserve"> Dr. Mehta</v>
      </c>
      <c r="O625" s="10" t="str">
        <f t="shared" si="37"/>
        <v>True</v>
      </c>
      <c r="P625" s="10"/>
      <c r="Q625" s="10">
        <f t="shared" si="38"/>
        <v>2023</v>
      </c>
      <c r="R625" s="10"/>
      <c r="S625" s="10"/>
      <c r="T625" s="10"/>
      <c r="U625" s="10"/>
      <c r="V625" s="10"/>
      <c r="W625" s="10">
        <f t="shared" ca="1" si="39"/>
        <v>595</v>
      </c>
      <c r="X625" s="10"/>
      <c r="Y625" s="10"/>
      <c r="Z625" s="10"/>
      <c r="AA625" s="10"/>
      <c r="AB625" s="10"/>
      <c r="AC625" s="10"/>
      <c r="AD625" s="10"/>
      <c r="AE625" s="10"/>
      <c r="AF625" s="10"/>
    </row>
    <row r="626" spans="1:32" x14ac:dyDescent="0.3">
      <c r="A626" s="8" t="s">
        <v>1273</v>
      </c>
      <c r="B626" s="8" t="s">
        <v>1274</v>
      </c>
      <c r="C626" s="8" t="s">
        <v>36</v>
      </c>
      <c r="D626" s="8" t="s">
        <v>18</v>
      </c>
      <c r="E626" s="9">
        <v>45458</v>
      </c>
      <c r="F626" s="8" t="s">
        <v>14</v>
      </c>
      <c r="G626" s="8">
        <v>13029</v>
      </c>
      <c r="H626" s="8">
        <v>8730</v>
      </c>
      <c r="I626" s="8">
        <v>3.5</v>
      </c>
      <c r="J626" s="8">
        <v>38</v>
      </c>
      <c r="L626" s="10">
        <f t="shared" ca="1" si="36"/>
        <v>390</v>
      </c>
      <c r="M626" s="10" t="str" cm="1">
        <f t="array" ref="M626">_xlfn.IFS(I626&gt;=3.5,"Excellent",I626&gt;=3,"Good",I626&gt;=2,"Average",I626&lt;2,"Poor")</f>
        <v>Excellent</v>
      </c>
      <c r="N626" s="10" t="str">
        <f>VLOOKUP(D626,Table2[],2,FALSE)</f>
        <v>Dr. Roy</v>
      </c>
      <c r="O626" s="10" t="str">
        <f t="shared" si="37"/>
        <v>True</v>
      </c>
      <c r="P626" s="10"/>
      <c r="Q626" s="10">
        <f t="shared" si="38"/>
        <v>2024</v>
      </c>
      <c r="R626" s="10"/>
      <c r="S626" s="10"/>
      <c r="T626" s="10"/>
      <c r="U626" s="10"/>
      <c r="V626" s="10"/>
      <c r="W626" s="10" t="str">
        <f t="shared" ca="1" si="39"/>
        <v/>
      </c>
      <c r="X626" s="10"/>
      <c r="Y626" s="10"/>
      <c r="Z626" s="10"/>
      <c r="AA626" s="10"/>
      <c r="AB626" s="10"/>
      <c r="AC626" s="10"/>
      <c r="AD626" s="10"/>
      <c r="AE626" s="10"/>
      <c r="AF626" s="10"/>
    </row>
    <row r="627" spans="1:32" x14ac:dyDescent="0.3">
      <c r="A627" s="8" t="s">
        <v>1275</v>
      </c>
      <c r="B627" s="8" t="s">
        <v>1276</v>
      </c>
      <c r="C627" s="8" t="s">
        <v>28</v>
      </c>
      <c r="D627" s="8" t="s">
        <v>62</v>
      </c>
      <c r="E627" s="9">
        <v>45052</v>
      </c>
      <c r="F627" s="8" t="s">
        <v>19</v>
      </c>
      <c r="G627" s="8">
        <v>10361</v>
      </c>
      <c r="H627" s="8">
        <v>8648</v>
      </c>
      <c r="I627" s="8">
        <v>2.52</v>
      </c>
      <c r="J627" s="8">
        <v>19</v>
      </c>
      <c r="L627" s="10" t="str">
        <f t="shared" ca="1" si="36"/>
        <v> </v>
      </c>
      <c r="M627" s="10" t="str" cm="1">
        <f t="array" ref="M627">_xlfn.IFS(I627&gt;=3.5,"Excellent",I627&gt;=3,"Good",I627&gt;=2,"Average",I627&lt;2,"Poor")</f>
        <v>Average</v>
      </c>
      <c r="N627" s="10" t="str">
        <f>VLOOKUP(D627,Table2[],2,FALSE)</f>
        <v>Dr. Sinha</v>
      </c>
      <c r="O627" s="10" t="str">
        <f t="shared" si="37"/>
        <v>True</v>
      </c>
      <c r="P627" s="10"/>
      <c r="Q627" s="10">
        <f t="shared" si="38"/>
        <v>2023</v>
      </c>
      <c r="R627" s="10"/>
      <c r="S627" s="10"/>
      <c r="T627" s="10"/>
      <c r="U627" s="10"/>
      <c r="V627" s="10"/>
      <c r="W627" s="10">
        <f t="shared" ca="1" si="39"/>
        <v>796</v>
      </c>
      <c r="X627" s="10"/>
      <c r="Y627" s="10"/>
      <c r="Z627" s="10"/>
      <c r="AA627" s="10"/>
      <c r="AB627" s="10"/>
      <c r="AC627" s="10"/>
      <c r="AD627" s="10"/>
      <c r="AE627" s="10"/>
      <c r="AF627" s="10"/>
    </row>
    <row r="628" spans="1:32" x14ac:dyDescent="0.3">
      <c r="A628" s="8" t="s">
        <v>1277</v>
      </c>
      <c r="B628" s="8" t="s">
        <v>1278</v>
      </c>
      <c r="C628" s="8" t="s">
        <v>54</v>
      </c>
      <c r="D628" s="8" t="s">
        <v>31</v>
      </c>
      <c r="E628" s="9">
        <v>45101</v>
      </c>
      <c r="F628" s="8" t="s">
        <v>14</v>
      </c>
      <c r="G628" s="8">
        <v>9360</v>
      </c>
      <c r="H628" s="8">
        <v>9308</v>
      </c>
      <c r="I628" s="8">
        <v>2.3199999999999998</v>
      </c>
      <c r="J628" s="8">
        <v>114</v>
      </c>
      <c r="L628" s="10">
        <f t="shared" ca="1" si="36"/>
        <v>747</v>
      </c>
      <c r="M628" s="10" t="str" cm="1">
        <f t="array" ref="M628">_xlfn.IFS(I628&gt;=3.5,"Excellent",I628&gt;=3,"Good",I628&gt;=2,"Average",I628&lt;2,"Poor")</f>
        <v>Average</v>
      </c>
      <c r="N628" s="10" t="str">
        <f>VLOOKUP(D628,Table2[],2,FALSE)</f>
        <v>Dr. Sharma</v>
      </c>
      <c r="O628" s="10" t="str">
        <f t="shared" si="37"/>
        <v>True</v>
      </c>
      <c r="P628" s="10"/>
      <c r="Q628" s="10">
        <f t="shared" si="38"/>
        <v>2023</v>
      </c>
      <c r="R628" s="10"/>
      <c r="S628" s="10"/>
      <c r="T628" s="10"/>
      <c r="U628" s="10"/>
      <c r="V628" s="10"/>
      <c r="W628" s="10" t="str">
        <f t="shared" ca="1" si="39"/>
        <v/>
      </c>
      <c r="X628" s="10"/>
      <c r="Y628" s="10"/>
      <c r="Z628" s="10"/>
      <c r="AA628" s="10"/>
      <c r="AB628" s="10"/>
      <c r="AC628" s="10"/>
      <c r="AD628" s="10"/>
      <c r="AE628" s="10"/>
      <c r="AF628" s="10"/>
    </row>
    <row r="629" spans="1:32" x14ac:dyDescent="0.3">
      <c r="A629" s="8" t="s">
        <v>1279</v>
      </c>
      <c r="B629" s="8" t="s">
        <v>1280</v>
      </c>
      <c r="C629" s="8" t="s">
        <v>28</v>
      </c>
      <c r="D629" s="8" t="s">
        <v>31</v>
      </c>
      <c r="E629" s="9">
        <v>45162</v>
      </c>
      <c r="F629" s="8" t="s">
        <v>19</v>
      </c>
      <c r="G629" s="8">
        <v>8250</v>
      </c>
      <c r="H629" s="8">
        <v>77</v>
      </c>
      <c r="I629" s="8">
        <v>3.47</v>
      </c>
      <c r="J629" s="8">
        <v>98</v>
      </c>
      <c r="L629" s="10" t="str">
        <f t="shared" ca="1" si="36"/>
        <v> </v>
      </c>
      <c r="M629" s="10" t="str" cm="1">
        <f t="array" ref="M629">_xlfn.IFS(I629&gt;=3.5,"Excellent",I629&gt;=3,"Good",I629&gt;=2,"Average",I629&lt;2,"Poor")</f>
        <v>Good</v>
      </c>
      <c r="N629" s="10" t="str">
        <f>VLOOKUP(D629,Table2[],2,FALSE)</f>
        <v>Dr. Sharma</v>
      </c>
      <c r="O629" s="10" t="str">
        <f t="shared" si="37"/>
        <v/>
      </c>
      <c r="P629" s="10"/>
      <c r="Q629" s="10">
        <f t="shared" si="38"/>
        <v>2023</v>
      </c>
      <c r="R629" s="10"/>
      <c r="S629" s="10"/>
      <c r="T629" s="10"/>
      <c r="U629" s="10"/>
      <c r="V629" s="10"/>
      <c r="W629" s="10">
        <f t="shared" ca="1" si="39"/>
        <v>686</v>
      </c>
      <c r="X629" s="10"/>
      <c r="Y629" s="10"/>
      <c r="Z629" s="10"/>
      <c r="AA629" s="10"/>
      <c r="AB629" s="10"/>
      <c r="AC629" s="10"/>
      <c r="AD629" s="10"/>
      <c r="AE629" s="10"/>
      <c r="AF629" s="10"/>
    </row>
    <row r="630" spans="1:32" x14ac:dyDescent="0.3">
      <c r="A630" s="8" t="s">
        <v>1281</v>
      </c>
      <c r="B630" s="8" t="s">
        <v>1282</v>
      </c>
      <c r="C630" s="8" t="s">
        <v>28</v>
      </c>
      <c r="D630" s="8" t="s">
        <v>18</v>
      </c>
      <c r="E630" s="9">
        <v>45046</v>
      </c>
      <c r="F630" s="8" t="s">
        <v>14</v>
      </c>
      <c r="G630" s="8">
        <v>6986</v>
      </c>
      <c r="H630" s="8">
        <v>1773</v>
      </c>
      <c r="I630" s="8">
        <v>3.12</v>
      </c>
      <c r="J630" s="8">
        <v>106</v>
      </c>
      <c r="L630" s="10">
        <f t="shared" ca="1" si="36"/>
        <v>802</v>
      </c>
      <c r="M630" s="10" t="str" cm="1">
        <f t="array" ref="M630">_xlfn.IFS(I630&gt;=3.5,"Excellent",I630&gt;=3,"Good",I630&gt;=2,"Average",I630&lt;2,"Poor")</f>
        <v>Good</v>
      </c>
      <c r="N630" s="10" t="str">
        <f>VLOOKUP(D630,Table2[],2,FALSE)</f>
        <v>Dr. Roy</v>
      </c>
      <c r="O630" s="10" t="str">
        <f t="shared" si="37"/>
        <v/>
      </c>
      <c r="P630" s="10"/>
      <c r="Q630" s="10">
        <f t="shared" si="38"/>
        <v>2023</v>
      </c>
      <c r="R630" s="10"/>
      <c r="S630" s="10"/>
      <c r="T630" s="10"/>
      <c r="U630" s="10"/>
      <c r="V630" s="10"/>
      <c r="W630" s="10" t="str">
        <f t="shared" ca="1" si="39"/>
        <v/>
      </c>
      <c r="X630" s="10"/>
      <c r="Y630" s="10"/>
      <c r="Z630" s="10"/>
      <c r="AA630" s="10"/>
      <c r="AB630" s="10"/>
      <c r="AC630" s="10"/>
      <c r="AD630" s="10"/>
      <c r="AE630" s="10"/>
      <c r="AF630" s="10"/>
    </row>
    <row r="631" spans="1:32" x14ac:dyDescent="0.3">
      <c r="A631" s="8" t="s">
        <v>1283</v>
      </c>
      <c r="B631" s="8" t="s">
        <v>1284</v>
      </c>
      <c r="C631" s="8" t="s">
        <v>36</v>
      </c>
      <c r="D631" s="8" t="s">
        <v>18</v>
      </c>
      <c r="E631" s="9">
        <v>44927</v>
      </c>
      <c r="F631" s="8" t="s">
        <v>19</v>
      </c>
      <c r="G631" s="8">
        <v>14012</v>
      </c>
      <c r="H631" s="8">
        <v>7567</v>
      </c>
      <c r="I631" s="8">
        <v>2.29</v>
      </c>
      <c r="J631" s="8">
        <v>86</v>
      </c>
      <c r="L631" s="10" t="str">
        <f t="shared" ca="1" si="36"/>
        <v> </v>
      </c>
      <c r="M631" s="10" t="str" cm="1">
        <f t="array" ref="M631">_xlfn.IFS(I631&gt;=3.5,"Excellent",I631&gt;=3,"Good",I631&gt;=2,"Average",I631&lt;2,"Poor")</f>
        <v>Average</v>
      </c>
      <c r="N631" s="10" t="str">
        <f>VLOOKUP(D631,Table2[],2,FALSE)</f>
        <v>Dr. Roy</v>
      </c>
      <c r="O631" s="10" t="str">
        <f t="shared" si="37"/>
        <v>True</v>
      </c>
      <c r="P631" s="10"/>
      <c r="Q631" s="10">
        <f t="shared" si="38"/>
        <v>2023</v>
      </c>
      <c r="R631" s="10"/>
      <c r="S631" s="10"/>
      <c r="T631" s="10"/>
      <c r="U631" s="10"/>
      <c r="V631" s="10"/>
      <c r="W631" s="10">
        <f t="shared" ca="1" si="39"/>
        <v>921</v>
      </c>
      <c r="X631" s="10"/>
      <c r="Y631" s="10"/>
      <c r="Z631" s="10"/>
      <c r="AA631" s="10"/>
      <c r="AB631" s="10"/>
      <c r="AC631" s="10"/>
      <c r="AD631" s="10"/>
      <c r="AE631" s="10"/>
      <c r="AF631" s="10"/>
    </row>
    <row r="632" spans="1:32" x14ac:dyDescent="0.3">
      <c r="A632" s="8" t="s">
        <v>1285</v>
      </c>
      <c r="B632" s="8" t="s">
        <v>1286</v>
      </c>
      <c r="C632" s="8" t="s">
        <v>36</v>
      </c>
      <c r="D632" s="8" t="s">
        <v>13</v>
      </c>
      <c r="E632" s="9">
        <v>44979</v>
      </c>
      <c r="F632" s="8" t="s">
        <v>14</v>
      </c>
      <c r="G632" s="8">
        <v>6769</v>
      </c>
      <c r="H632" s="8">
        <v>2409</v>
      </c>
      <c r="I632" s="8">
        <v>2.2999999999999998</v>
      </c>
      <c r="J632" s="8">
        <v>57</v>
      </c>
      <c r="L632" s="10">
        <f t="shared" ca="1" si="36"/>
        <v>869</v>
      </c>
      <c r="M632" s="10" t="str" cm="1">
        <f t="array" ref="M632">_xlfn.IFS(I632&gt;=3.5,"Excellent",I632&gt;=3,"Good",I632&gt;=2,"Average",I632&lt;2,"Poor")</f>
        <v>Average</v>
      </c>
      <c r="N632" s="10" t="str">
        <f>VLOOKUP(D632,Table2[],2,FALSE)</f>
        <v xml:space="preserve"> Dr. Mehta</v>
      </c>
      <c r="O632" s="10" t="str">
        <f t="shared" si="37"/>
        <v/>
      </c>
      <c r="P632" s="10"/>
      <c r="Q632" s="10">
        <f t="shared" si="38"/>
        <v>2023</v>
      </c>
      <c r="R632" s="10"/>
      <c r="S632" s="10"/>
      <c r="T632" s="10"/>
      <c r="U632" s="10"/>
      <c r="V632" s="10"/>
      <c r="W632" s="10" t="str">
        <f t="shared" ca="1" si="39"/>
        <v/>
      </c>
      <c r="X632" s="10"/>
      <c r="Y632" s="10"/>
      <c r="Z632" s="10"/>
      <c r="AA632" s="10"/>
      <c r="AB632" s="10"/>
      <c r="AC632" s="10"/>
      <c r="AD632" s="10"/>
      <c r="AE632" s="10"/>
      <c r="AF632" s="10"/>
    </row>
    <row r="633" spans="1:32" x14ac:dyDescent="0.3">
      <c r="A633" s="8" t="s">
        <v>1287</v>
      </c>
      <c r="B633" s="8" t="s">
        <v>1288</v>
      </c>
      <c r="C633" s="8" t="s">
        <v>17</v>
      </c>
      <c r="D633" s="8" t="s">
        <v>13</v>
      </c>
      <c r="E633" s="9">
        <v>45453</v>
      </c>
      <c r="F633" s="8" t="s">
        <v>14</v>
      </c>
      <c r="G633" s="8">
        <v>3621</v>
      </c>
      <c r="H633" s="8">
        <v>3198</v>
      </c>
      <c r="I633" s="8">
        <v>3.45</v>
      </c>
      <c r="J633" s="8">
        <v>16</v>
      </c>
      <c r="L633" s="10">
        <f t="shared" ca="1" si="36"/>
        <v>395</v>
      </c>
      <c r="M633" s="10" t="str" cm="1">
        <f t="array" ref="M633">_xlfn.IFS(I633&gt;=3.5,"Excellent",I633&gt;=3,"Good",I633&gt;=2,"Average",I633&lt;2,"Poor")</f>
        <v>Good</v>
      </c>
      <c r="N633" s="10" t="str">
        <f>VLOOKUP(D633,Table2[],2,FALSE)</f>
        <v xml:space="preserve"> Dr. Mehta</v>
      </c>
      <c r="O633" s="10" t="str">
        <f t="shared" si="37"/>
        <v>True</v>
      </c>
      <c r="P633" s="10"/>
      <c r="Q633" s="10">
        <f t="shared" si="38"/>
        <v>2024</v>
      </c>
      <c r="R633" s="10"/>
      <c r="S633" s="10"/>
      <c r="T633" s="10"/>
      <c r="U633" s="10"/>
      <c r="V633" s="10"/>
      <c r="W633" s="10" t="str">
        <f t="shared" ca="1" si="39"/>
        <v/>
      </c>
      <c r="X633" s="10"/>
      <c r="Y633" s="10"/>
      <c r="Z633" s="10"/>
      <c r="AA633" s="10"/>
      <c r="AB633" s="10"/>
      <c r="AC633" s="10"/>
      <c r="AD633" s="10"/>
      <c r="AE633" s="10"/>
      <c r="AF633" s="10"/>
    </row>
    <row r="634" spans="1:32" x14ac:dyDescent="0.3">
      <c r="A634" s="8" t="s">
        <v>1289</v>
      </c>
      <c r="B634" s="8" t="s">
        <v>1290</v>
      </c>
      <c r="C634" s="8" t="s">
        <v>54</v>
      </c>
      <c r="D634" s="8" t="s">
        <v>31</v>
      </c>
      <c r="E634" s="9">
        <v>44701</v>
      </c>
      <c r="F634" s="8" t="s">
        <v>39</v>
      </c>
      <c r="G634" s="8">
        <v>14499</v>
      </c>
      <c r="H634" s="8">
        <v>2164</v>
      </c>
      <c r="I634" s="8">
        <v>2.4</v>
      </c>
      <c r="J634" s="8">
        <v>21</v>
      </c>
      <c r="L634" s="10" t="str">
        <f t="shared" ca="1" si="36"/>
        <v> </v>
      </c>
      <c r="M634" s="10" t="str" cm="1">
        <f t="array" ref="M634">_xlfn.IFS(I634&gt;=3.5,"Excellent",I634&gt;=3,"Good",I634&gt;=2,"Average",I634&lt;2,"Poor")</f>
        <v>Average</v>
      </c>
      <c r="N634" s="10" t="str">
        <f>VLOOKUP(D634,Table2[],2,FALSE)</f>
        <v>Dr. Sharma</v>
      </c>
      <c r="O634" s="10" t="str">
        <f t="shared" si="37"/>
        <v/>
      </c>
      <c r="P634" s="10"/>
      <c r="Q634" s="10">
        <f t="shared" si="38"/>
        <v>2022</v>
      </c>
      <c r="R634" s="10"/>
      <c r="S634" s="10"/>
      <c r="T634" s="10"/>
      <c r="U634" s="10"/>
      <c r="V634" s="10"/>
      <c r="W634" s="10" t="str">
        <f t="shared" ca="1" si="39"/>
        <v/>
      </c>
      <c r="X634" s="10"/>
      <c r="Y634" s="10"/>
      <c r="Z634" s="10"/>
      <c r="AA634" s="10"/>
      <c r="AB634" s="10"/>
      <c r="AC634" s="10"/>
      <c r="AD634" s="10"/>
      <c r="AE634" s="10"/>
      <c r="AF634" s="10"/>
    </row>
    <row r="635" spans="1:32" x14ac:dyDescent="0.3">
      <c r="A635" s="8" t="s">
        <v>1291</v>
      </c>
      <c r="B635" s="8" t="s">
        <v>1292</v>
      </c>
      <c r="C635" s="8" t="s">
        <v>17</v>
      </c>
      <c r="D635" s="8" t="s">
        <v>62</v>
      </c>
      <c r="E635" s="9">
        <v>45096</v>
      </c>
      <c r="F635" s="8" t="s">
        <v>14</v>
      </c>
      <c r="G635" s="8">
        <v>4859</v>
      </c>
      <c r="H635" s="8">
        <v>250</v>
      </c>
      <c r="I635" s="8">
        <v>3.26</v>
      </c>
      <c r="J635" s="8">
        <v>99</v>
      </c>
      <c r="L635" s="10">
        <f t="shared" ca="1" si="36"/>
        <v>752</v>
      </c>
      <c r="M635" s="10" t="str" cm="1">
        <f t="array" ref="M635">_xlfn.IFS(I635&gt;=3.5,"Excellent",I635&gt;=3,"Good",I635&gt;=2,"Average",I635&lt;2,"Poor")</f>
        <v>Good</v>
      </c>
      <c r="N635" s="10" t="str">
        <f>VLOOKUP(D635,Table2[],2,FALSE)</f>
        <v>Dr. Sinha</v>
      </c>
      <c r="O635" s="10" t="str">
        <f t="shared" si="37"/>
        <v/>
      </c>
      <c r="P635" s="10"/>
      <c r="Q635" s="10">
        <f t="shared" si="38"/>
        <v>2023</v>
      </c>
      <c r="R635" s="10"/>
      <c r="S635" s="10"/>
      <c r="T635" s="10"/>
      <c r="U635" s="10"/>
      <c r="V635" s="10"/>
      <c r="W635" s="10" t="str">
        <f t="shared" ca="1" si="39"/>
        <v/>
      </c>
      <c r="X635" s="10"/>
      <c r="Y635" s="10"/>
      <c r="Z635" s="10"/>
      <c r="AA635" s="10"/>
      <c r="AB635" s="10"/>
      <c r="AC635" s="10"/>
      <c r="AD635" s="10"/>
      <c r="AE635" s="10"/>
      <c r="AF635" s="10"/>
    </row>
    <row r="636" spans="1:32" x14ac:dyDescent="0.3">
      <c r="A636" s="8" t="s">
        <v>1293</v>
      </c>
      <c r="B636" s="8" t="s">
        <v>1294</v>
      </c>
      <c r="C636" s="8" t="s">
        <v>28</v>
      </c>
      <c r="D636" s="8" t="s">
        <v>13</v>
      </c>
      <c r="E636" s="9">
        <v>44827</v>
      </c>
      <c r="F636" s="8" t="s">
        <v>19</v>
      </c>
      <c r="G636" s="8">
        <v>3080</v>
      </c>
      <c r="H636" s="8">
        <v>9821</v>
      </c>
      <c r="I636" s="8">
        <v>2.33</v>
      </c>
      <c r="J636" s="8">
        <v>94</v>
      </c>
      <c r="L636" s="10" t="str">
        <f t="shared" ca="1" si="36"/>
        <v> </v>
      </c>
      <c r="M636" s="10" t="str" cm="1">
        <f t="array" ref="M636">_xlfn.IFS(I636&gt;=3.5,"Excellent",I636&gt;=3,"Good",I636&gt;=2,"Average",I636&lt;2,"Poor")</f>
        <v>Average</v>
      </c>
      <c r="N636" s="10" t="str">
        <f>VLOOKUP(D636,Table2[],2,FALSE)</f>
        <v xml:space="preserve"> Dr. Mehta</v>
      </c>
      <c r="O636" s="10" t="str">
        <f t="shared" si="37"/>
        <v>True</v>
      </c>
      <c r="P636" s="10"/>
      <c r="Q636" s="10">
        <f t="shared" si="38"/>
        <v>2022</v>
      </c>
      <c r="R636" s="10"/>
      <c r="S636" s="10"/>
      <c r="T636" s="10"/>
      <c r="U636" s="10"/>
      <c r="V636" s="10"/>
      <c r="W636" s="10">
        <f t="shared" ca="1" si="39"/>
        <v>1021</v>
      </c>
      <c r="X636" s="10"/>
      <c r="Y636" s="10"/>
      <c r="Z636" s="10"/>
      <c r="AA636" s="10"/>
      <c r="AB636" s="10"/>
      <c r="AC636" s="10"/>
      <c r="AD636" s="10"/>
      <c r="AE636" s="10"/>
      <c r="AF636" s="10"/>
    </row>
    <row r="637" spans="1:32" x14ac:dyDescent="0.3">
      <c r="A637" s="8" t="s">
        <v>1295</v>
      </c>
      <c r="B637" s="8" t="s">
        <v>1296</v>
      </c>
      <c r="C637" s="8" t="s">
        <v>54</v>
      </c>
      <c r="D637" s="8" t="s">
        <v>31</v>
      </c>
      <c r="E637" s="9">
        <v>44933</v>
      </c>
      <c r="F637" s="8" t="s">
        <v>19</v>
      </c>
      <c r="G637" s="8">
        <v>10910</v>
      </c>
      <c r="H637" s="8">
        <v>3649</v>
      </c>
      <c r="I637" s="8">
        <v>3.02</v>
      </c>
      <c r="J637" s="8">
        <v>70</v>
      </c>
      <c r="L637" s="10" t="str">
        <f t="shared" ca="1" si="36"/>
        <v> </v>
      </c>
      <c r="M637" s="10" t="str" cm="1">
        <f t="array" ref="M637">_xlfn.IFS(I637&gt;=3.5,"Excellent",I637&gt;=3,"Good",I637&gt;=2,"Average",I637&lt;2,"Poor")</f>
        <v>Good</v>
      </c>
      <c r="N637" s="10" t="str">
        <f>VLOOKUP(D637,Table2[],2,FALSE)</f>
        <v>Dr. Sharma</v>
      </c>
      <c r="O637" s="10" t="str">
        <f t="shared" si="37"/>
        <v/>
      </c>
      <c r="P637" s="10"/>
      <c r="Q637" s="10">
        <f t="shared" si="38"/>
        <v>2023</v>
      </c>
      <c r="R637" s="10"/>
      <c r="S637" s="10"/>
      <c r="T637" s="10"/>
      <c r="U637" s="10"/>
      <c r="V637" s="10"/>
      <c r="W637" s="10">
        <f t="shared" ca="1" si="39"/>
        <v>915</v>
      </c>
      <c r="X637" s="10"/>
      <c r="Y637" s="10"/>
      <c r="Z637" s="10"/>
      <c r="AA637" s="10"/>
      <c r="AB637" s="10"/>
      <c r="AC637" s="10"/>
      <c r="AD637" s="10"/>
      <c r="AE637" s="10"/>
      <c r="AF637" s="10"/>
    </row>
    <row r="638" spans="1:32" x14ac:dyDescent="0.3">
      <c r="A638" s="8" t="s">
        <v>1297</v>
      </c>
      <c r="B638" s="8" t="s">
        <v>1298</v>
      </c>
      <c r="C638" s="8" t="s">
        <v>28</v>
      </c>
      <c r="D638" s="8" t="s">
        <v>13</v>
      </c>
      <c r="E638" s="9">
        <v>44894</v>
      </c>
      <c r="F638" s="8" t="s">
        <v>14</v>
      </c>
      <c r="G638" s="8">
        <v>12516</v>
      </c>
      <c r="H638" s="8">
        <v>1881</v>
      </c>
      <c r="I638" s="8">
        <v>3.86</v>
      </c>
      <c r="J638" s="8">
        <v>98</v>
      </c>
      <c r="L638" s="10">
        <f t="shared" ca="1" si="36"/>
        <v>954</v>
      </c>
      <c r="M638" s="10" t="str" cm="1">
        <f t="array" ref="M638">_xlfn.IFS(I638&gt;=3.5,"Excellent",I638&gt;=3,"Good",I638&gt;=2,"Average",I638&lt;2,"Poor")</f>
        <v>Excellent</v>
      </c>
      <c r="N638" s="10" t="str">
        <f>VLOOKUP(D638,Table2[],2,FALSE)</f>
        <v xml:space="preserve"> Dr. Mehta</v>
      </c>
      <c r="O638" s="10" t="str">
        <f t="shared" si="37"/>
        <v/>
      </c>
      <c r="P638" s="10"/>
      <c r="Q638" s="10">
        <f t="shared" si="38"/>
        <v>2022</v>
      </c>
      <c r="R638" s="10"/>
      <c r="S638" s="10"/>
      <c r="T638" s="10"/>
      <c r="U638" s="10"/>
      <c r="V638" s="10"/>
      <c r="W638" s="10" t="str">
        <f t="shared" ca="1" si="39"/>
        <v/>
      </c>
      <c r="X638" s="10"/>
      <c r="Y638" s="10"/>
      <c r="Z638" s="10"/>
      <c r="AA638" s="10"/>
      <c r="AB638" s="10"/>
      <c r="AC638" s="10"/>
      <c r="AD638" s="10"/>
      <c r="AE638" s="10"/>
      <c r="AF638" s="10"/>
    </row>
    <row r="639" spans="1:32" x14ac:dyDescent="0.3">
      <c r="A639" s="8" t="s">
        <v>1299</v>
      </c>
      <c r="B639" s="8" t="s">
        <v>1300</v>
      </c>
      <c r="C639" s="8" t="s">
        <v>28</v>
      </c>
      <c r="D639" s="8" t="s">
        <v>31</v>
      </c>
      <c r="E639" s="9">
        <v>45224</v>
      </c>
      <c r="F639" s="8" t="s">
        <v>14</v>
      </c>
      <c r="G639" s="8">
        <v>3587</v>
      </c>
      <c r="H639" s="8">
        <v>9014</v>
      </c>
      <c r="I639" s="8">
        <v>2.34</v>
      </c>
      <c r="J639" s="8">
        <v>57</v>
      </c>
      <c r="L639" s="10">
        <f t="shared" ca="1" si="36"/>
        <v>624</v>
      </c>
      <c r="M639" s="10" t="str" cm="1">
        <f t="array" ref="M639">_xlfn.IFS(I639&gt;=3.5,"Excellent",I639&gt;=3,"Good",I639&gt;=2,"Average",I639&lt;2,"Poor")</f>
        <v>Average</v>
      </c>
      <c r="N639" s="10" t="str">
        <f>VLOOKUP(D639,Table2[],2,FALSE)</f>
        <v>Dr. Sharma</v>
      </c>
      <c r="O639" s="10" t="str">
        <f t="shared" si="37"/>
        <v>True</v>
      </c>
      <c r="P639" s="10"/>
      <c r="Q639" s="10">
        <f t="shared" si="38"/>
        <v>2023</v>
      </c>
      <c r="R639" s="10"/>
      <c r="S639" s="10"/>
      <c r="T639" s="10"/>
      <c r="U639" s="10"/>
      <c r="V639" s="10"/>
      <c r="W639" s="10" t="str">
        <f t="shared" ca="1" si="39"/>
        <v/>
      </c>
      <c r="X639" s="10"/>
      <c r="Y639" s="10"/>
      <c r="Z639" s="10"/>
      <c r="AA639" s="10"/>
      <c r="AB639" s="10"/>
      <c r="AC639" s="10"/>
      <c r="AD639" s="10"/>
      <c r="AE639" s="10"/>
      <c r="AF639" s="10"/>
    </row>
    <row r="640" spans="1:32" x14ac:dyDescent="0.3">
      <c r="A640" s="8" t="s">
        <v>1301</v>
      </c>
      <c r="B640" s="8" t="s">
        <v>1302</v>
      </c>
      <c r="C640" s="8" t="s">
        <v>54</v>
      </c>
      <c r="D640" s="8" t="s">
        <v>62</v>
      </c>
      <c r="E640" s="9">
        <v>45342</v>
      </c>
      <c r="F640" s="8" t="s">
        <v>19</v>
      </c>
      <c r="G640" s="8">
        <v>13307</v>
      </c>
      <c r="H640" s="8">
        <v>66</v>
      </c>
      <c r="I640" s="8">
        <v>2.4900000000000002</v>
      </c>
      <c r="J640" s="8">
        <v>99</v>
      </c>
      <c r="L640" s="10" t="str">
        <f t="shared" ca="1" si="36"/>
        <v> </v>
      </c>
      <c r="M640" s="10" t="str" cm="1">
        <f t="array" ref="M640">_xlfn.IFS(I640&gt;=3.5,"Excellent",I640&gt;=3,"Good",I640&gt;=2,"Average",I640&lt;2,"Poor")</f>
        <v>Average</v>
      </c>
      <c r="N640" s="10" t="str">
        <f>VLOOKUP(D640,Table2[],2,FALSE)</f>
        <v>Dr. Sinha</v>
      </c>
      <c r="O640" s="10" t="str">
        <f t="shared" si="37"/>
        <v/>
      </c>
      <c r="P640" s="10"/>
      <c r="Q640" s="10">
        <f t="shared" si="38"/>
        <v>2024</v>
      </c>
      <c r="R640" s="10"/>
      <c r="S640" s="10"/>
      <c r="T640" s="10"/>
      <c r="U640" s="10"/>
      <c r="V640" s="10"/>
      <c r="W640" s="10">
        <f t="shared" ca="1" si="39"/>
        <v>506</v>
      </c>
      <c r="X640" s="10"/>
      <c r="Y640" s="10"/>
      <c r="Z640" s="10"/>
      <c r="AA640" s="10"/>
      <c r="AB640" s="10"/>
      <c r="AC640" s="10"/>
      <c r="AD640" s="10"/>
      <c r="AE640" s="10"/>
      <c r="AF640" s="10"/>
    </row>
    <row r="641" spans="1:32" x14ac:dyDescent="0.3">
      <c r="A641" s="8" t="s">
        <v>1303</v>
      </c>
      <c r="B641" s="8" t="s">
        <v>1304</v>
      </c>
      <c r="C641" s="8" t="s">
        <v>36</v>
      </c>
      <c r="D641" s="8" t="s">
        <v>18</v>
      </c>
      <c r="E641" s="9">
        <v>44920</v>
      </c>
      <c r="F641" s="8" t="s">
        <v>19</v>
      </c>
      <c r="G641" s="8">
        <v>4132</v>
      </c>
      <c r="H641" s="8">
        <v>6404</v>
      </c>
      <c r="I641" s="8">
        <v>2.63</v>
      </c>
      <c r="J641" s="8">
        <v>114</v>
      </c>
      <c r="L641" s="10" t="str">
        <f t="shared" ca="1" si="36"/>
        <v> </v>
      </c>
      <c r="M641" s="10" t="str" cm="1">
        <f t="array" ref="M641">_xlfn.IFS(I641&gt;=3.5,"Excellent",I641&gt;=3,"Good",I641&gt;=2,"Average",I641&lt;2,"Poor")</f>
        <v>Average</v>
      </c>
      <c r="N641" s="10" t="str">
        <f>VLOOKUP(D641,Table2[],2,FALSE)</f>
        <v>Dr. Roy</v>
      </c>
      <c r="O641" s="10" t="str">
        <f t="shared" si="37"/>
        <v>True</v>
      </c>
      <c r="P641" s="10"/>
      <c r="Q641" s="10">
        <f t="shared" si="38"/>
        <v>2022</v>
      </c>
      <c r="R641" s="10"/>
      <c r="S641" s="10"/>
      <c r="T641" s="10"/>
      <c r="U641" s="10"/>
      <c r="V641" s="10"/>
      <c r="W641" s="10">
        <f t="shared" ca="1" si="39"/>
        <v>928</v>
      </c>
      <c r="X641" s="10"/>
      <c r="Y641" s="10"/>
      <c r="Z641" s="10"/>
      <c r="AA641" s="10"/>
      <c r="AB641" s="10"/>
      <c r="AC641" s="10"/>
      <c r="AD641" s="10"/>
      <c r="AE641" s="10"/>
      <c r="AF641" s="10"/>
    </row>
    <row r="642" spans="1:32" x14ac:dyDescent="0.3">
      <c r="A642" s="8" t="s">
        <v>1305</v>
      </c>
      <c r="B642" s="8" t="s">
        <v>1306</v>
      </c>
      <c r="C642" s="8" t="s">
        <v>54</v>
      </c>
      <c r="D642" s="8" t="s">
        <v>18</v>
      </c>
      <c r="E642" s="9">
        <v>44693</v>
      </c>
      <c r="F642" s="8" t="s">
        <v>14</v>
      </c>
      <c r="G642" s="8">
        <v>5391</v>
      </c>
      <c r="H642" s="8">
        <v>7710</v>
      </c>
      <c r="I642" s="8">
        <v>3.61</v>
      </c>
      <c r="J642" s="8">
        <v>37</v>
      </c>
      <c r="L642" s="10">
        <f t="shared" ca="1" si="36"/>
        <v>1155</v>
      </c>
      <c r="M642" s="10" t="str" cm="1">
        <f t="array" ref="M642">_xlfn.IFS(I642&gt;=3.5,"Excellent",I642&gt;=3,"Good",I642&gt;=2,"Average",I642&lt;2,"Poor")</f>
        <v>Excellent</v>
      </c>
      <c r="N642" s="10" t="str">
        <f>VLOOKUP(D642,Table2[],2,FALSE)</f>
        <v>Dr. Roy</v>
      </c>
      <c r="O642" s="10" t="str">
        <f t="shared" si="37"/>
        <v>True</v>
      </c>
      <c r="P642" s="10"/>
      <c r="Q642" s="10">
        <f t="shared" si="38"/>
        <v>2022</v>
      </c>
      <c r="R642" s="10"/>
      <c r="S642" s="10"/>
      <c r="T642" s="10"/>
      <c r="U642" s="10"/>
      <c r="V642" s="10"/>
      <c r="W642" s="10" t="str">
        <f t="shared" ca="1" si="39"/>
        <v/>
      </c>
      <c r="X642" s="10"/>
      <c r="Y642" s="10"/>
      <c r="Z642" s="10"/>
      <c r="AA642" s="10"/>
      <c r="AB642" s="10"/>
      <c r="AC642" s="10"/>
      <c r="AD642" s="10"/>
      <c r="AE642" s="10"/>
      <c r="AF642" s="10"/>
    </row>
    <row r="643" spans="1:32" x14ac:dyDescent="0.3">
      <c r="A643" s="8" t="s">
        <v>1307</v>
      </c>
      <c r="B643" s="8" t="s">
        <v>1308</v>
      </c>
      <c r="C643" s="8" t="s">
        <v>57</v>
      </c>
      <c r="D643" s="8" t="s">
        <v>18</v>
      </c>
      <c r="E643" s="9">
        <v>44835</v>
      </c>
      <c r="F643" s="8" t="s">
        <v>19</v>
      </c>
      <c r="G643" s="8">
        <v>4790</v>
      </c>
      <c r="H643" s="8">
        <v>5633</v>
      </c>
      <c r="I643" s="8">
        <v>2.11</v>
      </c>
      <c r="J643" s="8">
        <v>52</v>
      </c>
      <c r="L643" s="10" t="str">
        <f t="shared" ref="L643:L706" ca="1" si="40">IF(F643="Enrolled",TODAY()-E643," ")</f>
        <v> </v>
      </c>
      <c r="M643" s="10" t="str" cm="1">
        <f t="array" ref="M643">_xlfn.IFS(I643&gt;=3.5,"Excellent",I643&gt;=3,"Good",I643&gt;=2,"Average",I643&lt;2,"Poor")</f>
        <v>Average</v>
      </c>
      <c r="N643" s="10" t="str">
        <f>VLOOKUP(D643,Table2[],2,FALSE)</f>
        <v>Dr. Roy</v>
      </c>
      <c r="O643" s="10" t="str">
        <f t="shared" ref="O643:O706" si="41">IF(H643&gt;0.5*G643,"True","")</f>
        <v>True</v>
      </c>
      <c r="P643" s="10"/>
      <c r="Q643" s="10">
        <f t="shared" ref="Q643:Q706" si="42">YEAR(E643)</f>
        <v>2022</v>
      </c>
      <c r="R643" s="10"/>
      <c r="S643" s="10"/>
      <c r="T643" s="10"/>
      <c r="U643" s="10"/>
      <c r="V643" s="10"/>
      <c r="W643" s="10">
        <f t="shared" ref="W643:W706" ca="1" si="43">IF(F643="Completed",TODAY()-E643,"")</f>
        <v>1013</v>
      </c>
      <c r="X643" s="10"/>
      <c r="Y643" s="10"/>
      <c r="Z643" s="10"/>
      <c r="AA643" s="10"/>
      <c r="AB643" s="10"/>
      <c r="AC643" s="10"/>
      <c r="AD643" s="10"/>
      <c r="AE643" s="10"/>
      <c r="AF643" s="10"/>
    </row>
    <row r="644" spans="1:32" x14ac:dyDescent="0.3">
      <c r="A644" s="8" t="s">
        <v>1309</v>
      </c>
      <c r="B644" s="8" t="s">
        <v>1310</v>
      </c>
      <c r="C644" s="8" t="s">
        <v>36</v>
      </c>
      <c r="D644" s="8" t="s">
        <v>62</v>
      </c>
      <c r="E644" s="9">
        <v>44904</v>
      </c>
      <c r="F644" s="8" t="s">
        <v>14</v>
      </c>
      <c r="G644" s="8">
        <v>13302</v>
      </c>
      <c r="H644" s="8">
        <v>9211</v>
      </c>
      <c r="I644" s="8">
        <v>2.5</v>
      </c>
      <c r="J644" s="8">
        <v>98</v>
      </c>
      <c r="L644" s="10">
        <f t="shared" ca="1" si="40"/>
        <v>944</v>
      </c>
      <c r="M644" s="10" t="str" cm="1">
        <f t="array" ref="M644">_xlfn.IFS(I644&gt;=3.5,"Excellent",I644&gt;=3,"Good",I644&gt;=2,"Average",I644&lt;2,"Poor")</f>
        <v>Average</v>
      </c>
      <c r="N644" s="10" t="str">
        <f>VLOOKUP(D644,Table2[],2,FALSE)</f>
        <v>Dr. Sinha</v>
      </c>
      <c r="O644" s="10" t="str">
        <f t="shared" si="41"/>
        <v>True</v>
      </c>
      <c r="P644" s="10"/>
      <c r="Q644" s="10">
        <f t="shared" si="42"/>
        <v>2022</v>
      </c>
      <c r="R644" s="10"/>
      <c r="S644" s="10"/>
      <c r="T644" s="10"/>
      <c r="U644" s="10"/>
      <c r="V644" s="10"/>
      <c r="W644" s="10" t="str">
        <f t="shared" ca="1" si="43"/>
        <v/>
      </c>
      <c r="X644" s="10"/>
      <c r="Y644" s="10"/>
      <c r="Z644" s="10"/>
      <c r="AA644" s="10"/>
      <c r="AB644" s="10"/>
      <c r="AC644" s="10"/>
      <c r="AD644" s="10"/>
      <c r="AE644" s="10"/>
      <c r="AF644" s="10"/>
    </row>
    <row r="645" spans="1:32" x14ac:dyDescent="0.3">
      <c r="A645" s="8" t="s">
        <v>1311</v>
      </c>
      <c r="B645" s="8" t="s">
        <v>1312</v>
      </c>
      <c r="C645" s="8" t="s">
        <v>54</v>
      </c>
      <c r="D645" s="8" t="s">
        <v>13</v>
      </c>
      <c r="E645" s="9">
        <v>45435</v>
      </c>
      <c r="F645" s="8" t="s">
        <v>14</v>
      </c>
      <c r="G645" s="8">
        <v>9424</v>
      </c>
      <c r="H645" s="8">
        <v>2947</v>
      </c>
      <c r="I645" s="8">
        <v>2.5</v>
      </c>
      <c r="J645" s="8">
        <v>86</v>
      </c>
      <c r="L645" s="10">
        <f t="shared" ca="1" si="40"/>
        <v>413</v>
      </c>
      <c r="M645" s="10" t="str" cm="1">
        <f t="array" ref="M645">_xlfn.IFS(I645&gt;=3.5,"Excellent",I645&gt;=3,"Good",I645&gt;=2,"Average",I645&lt;2,"Poor")</f>
        <v>Average</v>
      </c>
      <c r="N645" s="10" t="str">
        <f>VLOOKUP(D645,Table2[],2,FALSE)</f>
        <v xml:space="preserve"> Dr. Mehta</v>
      </c>
      <c r="O645" s="10" t="str">
        <f t="shared" si="41"/>
        <v/>
      </c>
      <c r="P645" s="10"/>
      <c r="Q645" s="10">
        <f t="shared" si="42"/>
        <v>2024</v>
      </c>
      <c r="R645" s="10"/>
      <c r="S645" s="10"/>
      <c r="T645" s="10"/>
      <c r="U645" s="10"/>
      <c r="V645" s="10"/>
      <c r="W645" s="10" t="str">
        <f t="shared" ca="1" si="43"/>
        <v/>
      </c>
      <c r="X645" s="10"/>
      <c r="Y645" s="10"/>
      <c r="Z645" s="10"/>
      <c r="AA645" s="10"/>
      <c r="AB645" s="10"/>
      <c r="AC645" s="10"/>
      <c r="AD645" s="10"/>
      <c r="AE645" s="10"/>
      <c r="AF645" s="10"/>
    </row>
    <row r="646" spans="1:32" x14ac:dyDescent="0.3">
      <c r="A646" s="8" t="s">
        <v>1313</v>
      </c>
      <c r="B646" s="8" t="s">
        <v>1314</v>
      </c>
      <c r="C646" s="8" t="s">
        <v>12</v>
      </c>
      <c r="D646" s="8" t="s">
        <v>31</v>
      </c>
      <c r="E646" s="9">
        <v>44992</v>
      </c>
      <c r="F646" s="8" t="s">
        <v>14</v>
      </c>
      <c r="G646" s="8">
        <v>13660</v>
      </c>
      <c r="H646" s="8">
        <v>1268</v>
      </c>
      <c r="I646" s="8">
        <v>3.06</v>
      </c>
      <c r="J646" s="8">
        <v>98</v>
      </c>
      <c r="L646" s="10">
        <f t="shared" ca="1" si="40"/>
        <v>856</v>
      </c>
      <c r="M646" s="10" t="str" cm="1">
        <f t="array" ref="M646">_xlfn.IFS(I646&gt;=3.5,"Excellent",I646&gt;=3,"Good",I646&gt;=2,"Average",I646&lt;2,"Poor")</f>
        <v>Good</v>
      </c>
      <c r="N646" s="10" t="str">
        <f>VLOOKUP(D646,Table2[],2,FALSE)</f>
        <v>Dr. Sharma</v>
      </c>
      <c r="O646" s="10" t="str">
        <f t="shared" si="41"/>
        <v/>
      </c>
      <c r="P646" s="10"/>
      <c r="Q646" s="10">
        <f t="shared" si="42"/>
        <v>2023</v>
      </c>
      <c r="R646" s="10"/>
      <c r="S646" s="10"/>
      <c r="T646" s="10"/>
      <c r="U646" s="10"/>
      <c r="V646" s="10"/>
      <c r="W646" s="10" t="str">
        <f t="shared" ca="1" si="43"/>
        <v/>
      </c>
      <c r="X646" s="10"/>
      <c r="Y646" s="10"/>
      <c r="Z646" s="10"/>
      <c r="AA646" s="10"/>
      <c r="AB646" s="10"/>
      <c r="AC646" s="10"/>
      <c r="AD646" s="10"/>
      <c r="AE646" s="10"/>
      <c r="AF646" s="10"/>
    </row>
    <row r="647" spans="1:32" x14ac:dyDescent="0.3">
      <c r="A647" s="8" t="s">
        <v>1315</v>
      </c>
      <c r="B647" s="8" t="s">
        <v>1316</v>
      </c>
      <c r="C647" s="8" t="s">
        <v>17</v>
      </c>
      <c r="D647" s="8" t="s">
        <v>18</v>
      </c>
      <c r="E647" s="9">
        <v>45038</v>
      </c>
      <c r="F647" s="8" t="s">
        <v>14</v>
      </c>
      <c r="G647" s="8">
        <v>2789</v>
      </c>
      <c r="H647" s="8">
        <v>469</v>
      </c>
      <c r="I647" s="8">
        <v>3.93</v>
      </c>
      <c r="J647" s="8">
        <v>22</v>
      </c>
      <c r="L647" s="10">
        <f t="shared" ca="1" si="40"/>
        <v>810</v>
      </c>
      <c r="M647" s="10" t="str" cm="1">
        <f t="array" ref="M647">_xlfn.IFS(I647&gt;=3.5,"Excellent",I647&gt;=3,"Good",I647&gt;=2,"Average",I647&lt;2,"Poor")</f>
        <v>Excellent</v>
      </c>
      <c r="N647" s="10" t="str">
        <f>VLOOKUP(D647,Table2[],2,FALSE)</f>
        <v>Dr. Roy</v>
      </c>
      <c r="O647" s="10" t="str">
        <f t="shared" si="41"/>
        <v/>
      </c>
      <c r="P647" s="10"/>
      <c r="Q647" s="10">
        <f t="shared" si="42"/>
        <v>2023</v>
      </c>
      <c r="R647" s="10"/>
      <c r="S647" s="10"/>
      <c r="T647" s="10"/>
      <c r="U647" s="10"/>
      <c r="V647" s="10"/>
      <c r="W647" s="10" t="str">
        <f t="shared" ca="1" si="43"/>
        <v/>
      </c>
      <c r="X647" s="10"/>
      <c r="Y647" s="10"/>
      <c r="Z647" s="10"/>
      <c r="AA647" s="10"/>
      <c r="AB647" s="10"/>
      <c r="AC647" s="10"/>
      <c r="AD647" s="10"/>
      <c r="AE647" s="10"/>
      <c r="AF647" s="10"/>
    </row>
    <row r="648" spans="1:32" x14ac:dyDescent="0.3">
      <c r="A648" s="8" t="s">
        <v>1317</v>
      </c>
      <c r="B648" s="8" t="s">
        <v>1318</v>
      </c>
      <c r="C648" s="8" t="s">
        <v>54</v>
      </c>
      <c r="D648" s="8" t="s">
        <v>62</v>
      </c>
      <c r="E648" s="9">
        <v>44718</v>
      </c>
      <c r="F648" s="8" t="s">
        <v>19</v>
      </c>
      <c r="G648" s="8">
        <v>14573</v>
      </c>
      <c r="H648" s="8">
        <v>2083</v>
      </c>
      <c r="I648" s="8">
        <v>2.67</v>
      </c>
      <c r="J648" s="8">
        <v>115</v>
      </c>
      <c r="L648" s="10" t="str">
        <f t="shared" ca="1" si="40"/>
        <v> </v>
      </c>
      <c r="M648" s="10" t="str" cm="1">
        <f t="array" ref="M648">_xlfn.IFS(I648&gt;=3.5,"Excellent",I648&gt;=3,"Good",I648&gt;=2,"Average",I648&lt;2,"Poor")</f>
        <v>Average</v>
      </c>
      <c r="N648" s="10" t="str">
        <f>VLOOKUP(D648,Table2[],2,FALSE)</f>
        <v>Dr. Sinha</v>
      </c>
      <c r="O648" s="10" t="str">
        <f t="shared" si="41"/>
        <v/>
      </c>
      <c r="P648" s="10"/>
      <c r="Q648" s="10">
        <f t="shared" si="42"/>
        <v>2022</v>
      </c>
      <c r="R648" s="10"/>
      <c r="S648" s="10"/>
      <c r="T648" s="10"/>
      <c r="U648" s="10"/>
      <c r="V648" s="10"/>
      <c r="W648" s="10">
        <f t="shared" ca="1" si="43"/>
        <v>1130</v>
      </c>
      <c r="X648" s="10"/>
      <c r="Y648" s="10"/>
      <c r="Z648" s="10"/>
      <c r="AA648" s="10"/>
      <c r="AB648" s="10"/>
      <c r="AC648" s="10"/>
      <c r="AD648" s="10"/>
      <c r="AE648" s="10"/>
      <c r="AF648" s="10"/>
    </row>
    <row r="649" spans="1:32" x14ac:dyDescent="0.3">
      <c r="A649" s="8" t="s">
        <v>1319</v>
      </c>
      <c r="B649" s="8" t="s">
        <v>1320</v>
      </c>
      <c r="C649" s="8" t="s">
        <v>22</v>
      </c>
      <c r="D649" s="8" t="s">
        <v>31</v>
      </c>
      <c r="E649" s="9">
        <v>44625</v>
      </c>
      <c r="F649" s="8" t="s">
        <v>14</v>
      </c>
      <c r="G649" s="8">
        <v>4580</v>
      </c>
      <c r="H649" s="8">
        <v>2043</v>
      </c>
      <c r="I649" s="8">
        <v>2.02</v>
      </c>
      <c r="J649" s="8">
        <v>100</v>
      </c>
      <c r="L649" s="10">
        <f t="shared" ca="1" si="40"/>
        <v>1223</v>
      </c>
      <c r="M649" s="10" t="str" cm="1">
        <f t="array" ref="M649">_xlfn.IFS(I649&gt;=3.5,"Excellent",I649&gt;=3,"Good",I649&gt;=2,"Average",I649&lt;2,"Poor")</f>
        <v>Average</v>
      </c>
      <c r="N649" s="10" t="str">
        <f>VLOOKUP(D649,Table2[],2,FALSE)</f>
        <v>Dr. Sharma</v>
      </c>
      <c r="O649" s="10" t="str">
        <f t="shared" si="41"/>
        <v/>
      </c>
      <c r="P649" s="10"/>
      <c r="Q649" s="10">
        <f t="shared" si="42"/>
        <v>2022</v>
      </c>
      <c r="R649" s="10"/>
      <c r="S649" s="10"/>
      <c r="T649" s="10"/>
      <c r="U649" s="10"/>
      <c r="V649" s="10"/>
      <c r="W649" s="10" t="str">
        <f t="shared" ca="1" si="43"/>
        <v/>
      </c>
      <c r="X649" s="10"/>
      <c r="Y649" s="10"/>
      <c r="Z649" s="10"/>
      <c r="AA649" s="10"/>
      <c r="AB649" s="10"/>
      <c r="AC649" s="10"/>
      <c r="AD649" s="10"/>
      <c r="AE649" s="10"/>
      <c r="AF649" s="10"/>
    </row>
    <row r="650" spans="1:32" x14ac:dyDescent="0.3">
      <c r="A650" s="8" t="s">
        <v>1321</v>
      </c>
      <c r="B650" s="8" t="s">
        <v>1322</v>
      </c>
      <c r="C650" s="8" t="s">
        <v>54</v>
      </c>
      <c r="D650" s="8" t="s">
        <v>13</v>
      </c>
      <c r="E650" s="9">
        <v>44740</v>
      </c>
      <c r="F650" s="8" t="s">
        <v>14</v>
      </c>
      <c r="G650" s="8">
        <v>8254</v>
      </c>
      <c r="H650" s="8">
        <v>4272</v>
      </c>
      <c r="I650" s="8">
        <v>2.2599999999999998</v>
      </c>
      <c r="J650" s="8">
        <v>5</v>
      </c>
      <c r="L650" s="10">
        <f t="shared" ca="1" si="40"/>
        <v>1108</v>
      </c>
      <c r="M650" s="10" t="str" cm="1">
        <f t="array" ref="M650">_xlfn.IFS(I650&gt;=3.5,"Excellent",I650&gt;=3,"Good",I650&gt;=2,"Average",I650&lt;2,"Poor")</f>
        <v>Average</v>
      </c>
      <c r="N650" s="10" t="str">
        <f>VLOOKUP(D650,Table2[],2,FALSE)</f>
        <v xml:space="preserve"> Dr. Mehta</v>
      </c>
      <c r="O650" s="10" t="str">
        <f t="shared" si="41"/>
        <v>True</v>
      </c>
      <c r="P650" s="10"/>
      <c r="Q650" s="10">
        <f t="shared" si="42"/>
        <v>2022</v>
      </c>
      <c r="R650" s="10"/>
      <c r="S650" s="10"/>
      <c r="T650" s="10"/>
      <c r="U650" s="10"/>
      <c r="V650" s="10"/>
      <c r="W650" s="10" t="str">
        <f t="shared" ca="1" si="43"/>
        <v/>
      </c>
      <c r="X650" s="10"/>
      <c r="Y650" s="10"/>
      <c r="Z650" s="10"/>
      <c r="AA650" s="10"/>
      <c r="AB650" s="10"/>
      <c r="AC650" s="10"/>
      <c r="AD650" s="10"/>
      <c r="AE650" s="10"/>
      <c r="AF650" s="10"/>
    </row>
    <row r="651" spans="1:32" x14ac:dyDescent="0.3">
      <c r="A651" s="8" t="s">
        <v>1323</v>
      </c>
      <c r="B651" s="8" t="s">
        <v>1324</v>
      </c>
      <c r="C651" s="8" t="s">
        <v>28</v>
      </c>
      <c r="D651" s="8" t="s">
        <v>18</v>
      </c>
      <c r="E651" s="9">
        <v>44938</v>
      </c>
      <c r="F651" s="8" t="s">
        <v>39</v>
      </c>
      <c r="G651" s="8">
        <v>5234</v>
      </c>
      <c r="H651" s="8">
        <v>134</v>
      </c>
      <c r="I651" s="8">
        <v>3.59</v>
      </c>
      <c r="J651" s="8">
        <v>100</v>
      </c>
      <c r="L651" s="10" t="str">
        <f t="shared" ca="1" si="40"/>
        <v> </v>
      </c>
      <c r="M651" s="10" t="str" cm="1">
        <f t="array" ref="M651">_xlfn.IFS(I651&gt;=3.5,"Excellent",I651&gt;=3,"Good",I651&gt;=2,"Average",I651&lt;2,"Poor")</f>
        <v>Excellent</v>
      </c>
      <c r="N651" s="10" t="str">
        <f>VLOOKUP(D651,Table2[],2,FALSE)</f>
        <v>Dr. Roy</v>
      </c>
      <c r="O651" s="10" t="str">
        <f t="shared" si="41"/>
        <v/>
      </c>
      <c r="P651" s="10"/>
      <c r="Q651" s="10">
        <f t="shared" si="42"/>
        <v>2023</v>
      </c>
      <c r="R651" s="10"/>
      <c r="S651" s="10"/>
      <c r="T651" s="10"/>
      <c r="U651" s="10"/>
      <c r="V651" s="10"/>
      <c r="W651" s="10" t="str">
        <f t="shared" ca="1" si="43"/>
        <v/>
      </c>
      <c r="X651" s="10"/>
      <c r="Y651" s="10"/>
      <c r="Z651" s="10"/>
      <c r="AA651" s="10"/>
      <c r="AB651" s="10"/>
      <c r="AC651" s="10"/>
      <c r="AD651" s="10"/>
      <c r="AE651" s="10"/>
      <c r="AF651" s="10"/>
    </row>
    <row r="652" spans="1:32" x14ac:dyDescent="0.3">
      <c r="A652" s="8" t="s">
        <v>1325</v>
      </c>
      <c r="B652" s="8" t="s">
        <v>1326</v>
      </c>
      <c r="C652" s="8" t="s">
        <v>25</v>
      </c>
      <c r="D652" s="8" t="s">
        <v>31</v>
      </c>
      <c r="E652" s="9">
        <v>44916</v>
      </c>
      <c r="F652" s="8" t="s">
        <v>14</v>
      </c>
      <c r="G652" s="8">
        <v>5237</v>
      </c>
      <c r="H652" s="8">
        <v>5339</v>
      </c>
      <c r="I652" s="8">
        <v>3.07</v>
      </c>
      <c r="J652" s="8">
        <v>65</v>
      </c>
      <c r="L652" s="10">
        <f t="shared" ca="1" si="40"/>
        <v>932</v>
      </c>
      <c r="M652" s="10" t="str" cm="1">
        <f t="array" ref="M652">_xlfn.IFS(I652&gt;=3.5,"Excellent",I652&gt;=3,"Good",I652&gt;=2,"Average",I652&lt;2,"Poor")</f>
        <v>Good</v>
      </c>
      <c r="N652" s="10" t="str">
        <f>VLOOKUP(D652,Table2[],2,FALSE)</f>
        <v>Dr. Sharma</v>
      </c>
      <c r="O652" s="10" t="str">
        <f t="shared" si="41"/>
        <v>True</v>
      </c>
      <c r="P652" s="10"/>
      <c r="Q652" s="10">
        <f t="shared" si="42"/>
        <v>2022</v>
      </c>
      <c r="R652" s="10"/>
      <c r="S652" s="10"/>
      <c r="T652" s="10"/>
      <c r="U652" s="10"/>
      <c r="V652" s="10"/>
      <c r="W652" s="10" t="str">
        <f t="shared" ca="1" si="43"/>
        <v/>
      </c>
      <c r="X652" s="10"/>
      <c r="Y652" s="10"/>
      <c r="Z652" s="10"/>
      <c r="AA652" s="10"/>
      <c r="AB652" s="10"/>
      <c r="AC652" s="10"/>
      <c r="AD652" s="10"/>
      <c r="AE652" s="10"/>
      <c r="AF652" s="10"/>
    </row>
    <row r="653" spans="1:32" x14ac:dyDescent="0.3">
      <c r="A653" s="8" t="s">
        <v>1327</v>
      </c>
      <c r="B653" s="8" t="s">
        <v>1328</v>
      </c>
      <c r="C653" s="8" t="s">
        <v>54</v>
      </c>
      <c r="D653" s="8" t="s">
        <v>62</v>
      </c>
      <c r="E653" s="9">
        <v>44818</v>
      </c>
      <c r="F653" s="8" t="s">
        <v>19</v>
      </c>
      <c r="G653" s="8">
        <v>6803</v>
      </c>
      <c r="H653" s="8">
        <v>5852</v>
      </c>
      <c r="I653" s="8">
        <v>2.89</v>
      </c>
      <c r="J653" s="8">
        <v>35</v>
      </c>
      <c r="L653" s="10" t="str">
        <f t="shared" ca="1" si="40"/>
        <v> </v>
      </c>
      <c r="M653" s="10" t="str" cm="1">
        <f t="array" ref="M653">_xlfn.IFS(I653&gt;=3.5,"Excellent",I653&gt;=3,"Good",I653&gt;=2,"Average",I653&lt;2,"Poor")</f>
        <v>Average</v>
      </c>
      <c r="N653" s="10" t="str">
        <f>VLOOKUP(D653,Table2[],2,FALSE)</f>
        <v>Dr. Sinha</v>
      </c>
      <c r="O653" s="10" t="str">
        <f t="shared" si="41"/>
        <v>True</v>
      </c>
      <c r="P653" s="10"/>
      <c r="Q653" s="10">
        <f t="shared" si="42"/>
        <v>2022</v>
      </c>
      <c r="R653" s="10"/>
      <c r="S653" s="10"/>
      <c r="T653" s="10"/>
      <c r="U653" s="10"/>
      <c r="V653" s="10"/>
      <c r="W653" s="10">
        <f t="shared" ca="1" si="43"/>
        <v>1030</v>
      </c>
      <c r="X653" s="10"/>
      <c r="Y653" s="10"/>
      <c r="Z653" s="10"/>
      <c r="AA653" s="10"/>
      <c r="AB653" s="10"/>
      <c r="AC653" s="10"/>
      <c r="AD653" s="10"/>
      <c r="AE653" s="10"/>
      <c r="AF653" s="10"/>
    </row>
    <row r="654" spans="1:32" x14ac:dyDescent="0.3">
      <c r="A654" s="8" t="s">
        <v>1329</v>
      </c>
      <c r="B654" s="8" t="s">
        <v>1330</v>
      </c>
      <c r="C654" s="8" t="s">
        <v>17</v>
      </c>
      <c r="D654" s="8" t="s">
        <v>18</v>
      </c>
      <c r="E654" s="9">
        <v>44563</v>
      </c>
      <c r="F654" s="8" t="s">
        <v>14</v>
      </c>
      <c r="G654" s="8">
        <v>3355</v>
      </c>
      <c r="H654" s="8">
        <v>1493</v>
      </c>
      <c r="I654" s="8">
        <v>3.49</v>
      </c>
      <c r="J654" s="8">
        <v>102</v>
      </c>
      <c r="L654" s="10">
        <f t="shared" ca="1" si="40"/>
        <v>1285</v>
      </c>
      <c r="M654" s="10" t="str" cm="1">
        <f t="array" ref="M654">_xlfn.IFS(I654&gt;=3.5,"Excellent",I654&gt;=3,"Good",I654&gt;=2,"Average",I654&lt;2,"Poor")</f>
        <v>Good</v>
      </c>
      <c r="N654" s="10" t="str">
        <f>VLOOKUP(D654,Table2[],2,FALSE)</f>
        <v>Dr. Roy</v>
      </c>
      <c r="O654" s="10" t="str">
        <f t="shared" si="41"/>
        <v/>
      </c>
      <c r="P654" s="10"/>
      <c r="Q654" s="10">
        <f t="shared" si="42"/>
        <v>2022</v>
      </c>
      <c r="R654" s="10"/>
      <c r="S654" s="10"/>
      <c r="T654" s="10"/>
      <c r="U654" s="10"/>
      <c r="V654" s="10"/>
      <c r="W654" s="10" t="str">
        <f t="shared" ca="1" si="43"/>
        <v/>
      </c>
      <c r="X654" s="10"/>
      <c r="Y654" s="10"/>
      <c r="Z654" s="10"/>
      <c r="AA654" s="10"/>
      <c r="AB654" s="10"/>
      <c r="AC654" s="10"/>
      <c r="AD654" s="10"/>
      <c r="AE654" s="10"/>
      <c r="AF654" s="10"/>
    </row>
    <row r="655" spans="1:32" x14ac:dyDescent="0.3">
      <c r="A655" s="8" t="s">
        <v>1331</v>
      </c>
      <c r="B655" s="8" t="s">
        <v>1332</v>
      </c>
      <c r="C655" s="8" t="s">
        <v>54</v>
      </c>
      <c r="D655" s="8" t="s">
        <v>18</v>
      </c>
      <c r="E655" s="9">
        <v>44923</v>
      </c>
      <c r="F655" s="8" t="s">
        <v>19</v>
      </c>
      <c r="G655" s="8">
        <v>13586</v>
      </c>
      <c r="H655" s="8">
        <v>6814</v>
      </c>
      <c r="I655" s="8">
        <v>2.67</v>
      </c>
      <c r="J655" s="8">
        <v>118</v>
      </c>
      <c r="L655" s="10" t="str">
        <f t="shared" ca="1" si="40"/>
        <v> </v>
      </c>
      <c r="M655" s="10" t="str" cm="1">
        <f t="array" ref="M655">_xlfn.IFS(I655&gt;=3.5,"Excellent",I655&gt;=3,"Good",I655&gt;=2,"Average",I655&lt;2,"Poor")</f>
        <v>Average</v>
      </c>
      <c r="N655" s="10" t="str">
        <f>VLOOKUP(D655,Table2[],2,FALSE)</f>
        <v>Dr. Roy</v>
      </c>
      <c r="O655" s="10" t="str">
        <f t="shared" si="41"/>
        <v>True</v>
      </c>
      <c r="P655" s="10"/>
      <c r="Q655" s="10">
        <f t="shared" si="42"/>
        <v>2022</v>
      </c>
      <c r="R655" s="10"/>
      <c r="S655" s="10"/>
      <c r="T655" s="10"/>
      <c r="U655" s="10"/>
      <c r="V655" s="10"/>
      <c r="W655" s="10">
        <f t="shared" ca="1" si="43"/>
        <v>925</v>
      </c>
      <c r="X655" s="10"/>
      <c r="Y655" s="10"/>
      <c r="Z655" s="10"/>
      <c r="AA655" s="10"/>
      <c r="AB655" s="10"/>
      <c r="AC655" s="10"/>
      <c r="AD655" s="10"/>
      <c r="AE655" s="10"/>
      <c r="AF655" s="10"/>
    </row>
    <row r="656" spans="1:32" x14ac:dyDescent="0.3">
      <c r="A656" s="8" t="s">
        <v>1333</v>
      </c>
      <c r="B656" s="8" t="s">
        <v>1334</v>
      </c>
      <c r="C656" s="8" t="s">
        <v>57</v>
      </c>
      <c r="D656" s="8" t="s">
        <v>31</v>
      </c>
      <c r="E656" s="9">
        <v>45134</v>
      </c>
      <c r="F656" s="8" t="s">
        <v>14</v>
      </c>
      <c r="G656" s="8">
        <v>7191</v>
      </c>
      <c r="H656" s="8">
        <v>5791</v>
      </c>
      <c r="I656" s="8">
        <v>2.06</v>
      </c>
      <c r="J656" s="8">
        <v>10</v>
      </c>
      <c r="L656" s="10">
        <f t="shared" ca="1" si="40"/>
        <v>714</v>
      </c>
      <c r="M656" s="10" t="str" cm="1">
        <f t="array" ref="M656">_xlfn.IFS(I656&gt;=3.5,"Excellent",I656&gt;=3,"Good",I656&gt;=2,"Average",I656&lt;2,"Poor")</f>
        <v>Average</v>
      </c>
      <c r="N656" s="10" t="str">
        <f>VLOOKUP(D656,Table2[],2,FALSE)</f>
        <v>Dr. Sharma</v>
      </c>
      <c r="O656" s="10" t="str">
        <f t="shared" si="41"/>
        <v>True</v>
      </c>
      <c r="P656" s="10"/>
      <c r="Q656" s="10">
        <f t="shared" si="42"/>
        <v>2023</v>
      </c>
      <c r="R656" s="10"/>
      <c r="S656" s="10"/>
      <c r="T656" s="10"/>
      <c r="U656" s="10"/>
      <c r="V656" s="10"/>
      <c r="W656" s="10" t="str">
        <f t="shared" ca="1" si="43"/>
        <v/>
      </c>
      <c r="X656" s="10"/>
      <c r="Y656" s="10"/>
      <c r="Z656" s="10"/>
      <c r="AA656" s="10"/>
      <c r="AB656" s="10"/>
      <c r="AC656" s="10"/>
      <c r="AD656" s="10"/>
      <c r="AE656" s="10"/>
      <c r="AF656" s="10"/>
    </row>
    <row r="657" spans="1:32" x14ac:dyDescent="0.3">
      <c r="A657" s="8" t="s">
        <v>1335</v>
      </c>
      <c r="B657" s="8" t="s">
        <v>1336</v>
      </c>
      <c r="C657" s="8" t="s">
        <v>36</v>
      </c>
      <c r="D657" s="8" t="s">
        <v>62</v>
      </c>
      <c r="E657" s="9">
        <v>44936</v>
      </c>
      <c r="F657" s="8" t="s">
        <v>19</v>
      </c>
      <c r="G657" s="8">
        <v>2088</v>
      </c>
      <c r="H657" s="8">
        <v>9067</v>
      </c>
      <c r="I657" s="8">
        <v>2.82</v>
      </c>
      <c r="J657" s="8">
        <v>48</v>
      </c>
      <c r="L657" s="10" t="str">
        <f t="shared" ca="1" si="40"/>
        <v> </v>
      </c>
      <c r="M657" s="10" t="str" cm="1">
        <f t="array" ref="M657">_xlfn.IFS(I657&gt;=3.5,"Excellent",I657&gt;=3,"Good",I657&gt;=2,"Average",I657&lt;2,"Poor")</f>
        <v>Average</v>
      </c>
      <c r="N657" s="10" t="str">
        <f>VLOOKUP(D657,Table2[],2,FALSE)</f>
        <v>Dr. Sinha</v>
      </c>
      <c r="O657" s="10" t="str">
        <f t="shared" si="41"/>
        <v>True</v>
      </c>
      <c r="P657" s="10"/>
      <c r="Q657" s="10">
        <f t="shared" si="42"/>
        <v>2023</v>
      </c>
      <c r="R657" s="10"/>
      <c r="S657" s="10"/>
      <c r="T657" s="10"/>
      <c r="U657" s="10"/>
      <c r="V657" s="10"/>
      <c r="W657" s="10">
        <f t="shared" ca="1" si="43"/>
        <v>912</v>
      </c>
      <c r="X657" s="10"/>
      <c r="Y657" s="10"/>
      <c r="Z657" s="10"/>
      <c r="AA657" s="10"/>
      <c r="AB657" s="10"/>
      <c r="AC657" s="10"/>
      <c r="AD657" s="10"/>
      <c r="AE657" s="10"/>
      <c r="AF657" s="10"/>
    </row>
    <row r="658" spans="1:32" x14ac:dyDescent="0.3">
      <c r="A658" s="8" t="s">
        <v>1337</v>
      </c>
      <c r="B658" s="8" t="s">
        <v>1338</v>
      </c>
      <c r="C658" s="8" t="s">
        <v>17</v>
      </c>
      <c r="D658" s="8" t="s">
        <v>31</v>
      </c>
      <c r="E658" s="9">
        <v>45431</v>
      </c>
      <c r="F658" s="8" t="s">
        <v>14</v>
      </c>
      <c r="G658" s="8">
        <v>8068</v>
      </c>
      <c r="H658" s="8">
        <v>5741</v>
      </c>
      <c r="I658" s="8">
        <v>3.01</v>
      </c>
      <c r="J658" s="8">
        <v>13</v>
      </c>
      <c r="L658" s="10">
        <f t="shared" ca="1" si="40"/>
        <v>417</v>
      </c>
      <c r="M658" s="10" t="str" cm="1">
        <f t="array" ref="M658">_xlfn.IFS(I658&gt;=3.5,"Excellent",I658&gt;=3,"Good",I658&gt;=2,"Average",I658&lt;2,"Poor")</f>
        <v>Good</v>
      </c>
      <c r="N658" s="10" t="str">
        <f>VLOOKUP(D658,Table2[],2,FALSE)</f>
        <v>Dr. Sharma</v>
      </c>
      <c r="O658" s="10" t="str">
        <f t="shared" si="41"/>
        <v>True</v>
      </c>
      <c r="P658" s="10"/>
      <c r="Q658" s="10">
        <f t="shared" si="42"/>
        <v>2024</v>
      </c>
      <c r="R658" s="10"/>
      <c r="S658" s="10"/>
      <c r="T658" s="10"/>
      <c r="U658" s="10"/>
      <c r="V658" s="10"/>
      <c r="W658" s="10" t="str">
        <f t="shared" ca="1" si="43"/>
        <v/>
      </c>
      <c r="X658" s="10"/>
      <c r="Y658" s="10"/>
      <c r="Z658" s="10"/>
      <c r="AA658" s="10"/>
      <c r="AB658" s="10"/>
      <c r="AC658" s="10"/>
      <c r="AD658" s="10"/>
      <c r="AE658" s="10"/>
      <c r="AF658" s="10"/>
    </row>
    <row r="659" spans="1:32" x14ac:dyDescent="0.3">
      <c r="A659" s="8" t="s">
        <v>1339</v>
      </c>
      <c r="B659" s="8" t="s">
        <v>1340</v>
      </c>
      <c r="C659" s="8" t="s">
        <v>17</v>
      </c>
      <c r="D659" s="8" t="s">
        <v>13</v>
      </c>
      <c r="E659" s="9">
        <v>45205</v>
      </c>
      <c r="F659" s="8" t="s">
        <v>14</v>
      </c>
      <c r="G659" s="8">
        <v>9351</v>
      </c>
      <c r="H659" s="8">
        <v>3044</v>
      </c>
      <c r="I659" s="8">
        <v>2.15</v>
      </c>
      <c r="J659" s="8">
        <v>0</v>
      </c>
      <c r="L659" s="10">
        <f t="shared" ca="1" si="40"/>
        <v>643</v>
      </c>
      <c r="M659" s="10" t="str" cm="1">
        <f t="array" ref="M659">_xlfn.IFS(I659&gt;=3.5,"Excellent",I659&gt;=3,"Good",I659&gt;=2,"Average",I659&lt;2,"Poor")</f>
        <v>Average</v>
      </c>
      <c r="N659" s="10" t="str">
        <f>VLOOKUP(D659,Table2[],2,FALSE)</f>
        <v xml:space="preserve"> Dr. Mehta</v>
      </c>
      <c r="O659" s="10" t="str">
        <f t="shared" si="41"/>
        <v/>
      </c>
      <c r="P659" s="10"/>
      <c r="Q659" s="10">
        <f t="shared" si="42"/>
        <v>2023</v>
      </c>
      <c r="R659" s="10"/>
      <c r="S659" s="10"/>
      <c r="T659" s="10"/>
      <c r="U659" s="10"/>
      <c r="V659" s="10"/>
      <c r="W659" s="10" t="str">
        <f t="shared" ca="1" si="43"/>
        <v/>
      </c>
      <c r="X659" s="10"/>
      <c r="Y659" s="10"/>
      <c r="Z659" s="10"/>
      <c r="AA659" s="10"/>
      <c r="AB659" s="10"/>
      <c r="AC659" s="10"/>
      <c r="AD659" s="10"/>
      <c r="AE659" s="10"/>
      <c r="AF659" s="10"/>
    </row>
    <row r="660" spans="1:32" x14ac:dyDescent="0.3">
      <c r="A660" s="8" t="s">
        <v>1341</v>
      </c>
      <c r="B660" s="8" t="s">
        <v>1342</v>
      </c>
      <c r="C660" s="8" t="s">
        <v>17</v>
      </c>
      <c r="D660" s="8" t="s">
        <v>18</v>
      </c>
      <c r="E660" s="9">
        <v>44607</v>
      </c>
      <c r="F660" s="8" t="s">
        <v>14</v>
      </c>
      <c r="G660" s="8">
        <v>13082</v>
      </c>
      <c r="H660" s="8">
        <v>4263</v>
      </c>
      <c r="I660" s="8">
        <v>2.12</v>
      </c>
      <c r="J660" s="8">
        <v>80</v>
      </c>
      <c r="L660" s="10">
        <f t="shared" ca="1" si="40"/>
        <v>1241</v>
      </c>
      <c r="M660" s="10" t="str" cm="1">
        <f t="array" ref="M660">_xlfn.IFS(I660&gt;=3.5,"Excellent",I660&gt;=3,"Good",I660&gt;=2,"Average",I660&lt;2,"Poor")</f>
        <v>Average</v>
      </c>
      <c r="N660" s="10" t="str">
        <f>VLOOKUP(D660,Table2[],2,FALSE)</f>
        <v>Dr. Roy</v>
      </c>
      <c r="O660" s="10" t="str">
        <f t="shared" si="41"/>
        <v/>
      </c>
      <c r="P660" s="10"/>
      <c r="Q660" s="10">
        <f t="shared" si="42"/>
        <v>2022</v>
      </c>
      <c r="R660" s="10"/>
      <c r="S660" s="10"/>
      <c r="T660" s="10"/>
      <c r="U660" s="10"/>
      <c r="V660" s="10"/>
      <c r="W660" s="10" t="str">
        <f t="shared" ca="1" si="43"/>
        <v/>
      </c>
      <c r="X660" s="10"/>
      <c r="Y660" s="10"/>
      <c r="Z660" s="10"/>
      <c r="AA660" s="10"/>
      <c r="AB660" s="10"/>
      <c r="AC660" s="10"/>
      <c r="AD660" s="10"/>
      <c r="AE660" s="10"/>
      <c r="AF660" s="10"/>
    </row>
    <row r="661" spans="1:32" x14ac:dyDescent="0.3">
      <c r="A661" s="8" t="s">
        <v>1343</v>
      </c>
      <c r="B661" s="8" t="s">
        <v>1344</v>
      </c>
      <c r="C661" s="8" t="s">
        <v>57</v>
      </c>
      <c r="D661" s="8" t="s">
        <v>62</v>
      </c>
      <c r="E661" s="9">
        <v>44650</v>
      </c>
      <c r="F661" s="8" t="s">
        <v>39</v>
      </c>
      <c r="G661" s="8">
        <v>7721</v>
      </c>
      <c r="H661" s="8">
        <v>5545</v>
      </c>
      <c r="I661" s="8">
        <v>2.89</v>
      </c>
      <c r="J661" s="8">
        <v>18</v>
      </c>
      <c r="L661" s="10" t="str">
        <f t="shared" ca="1" si="40"/>
        <v> </v>
      </c>
      <c r="M661" s="10" t="str" cm="1">
        <f t="array" ref="M661">_xlfn.IFS(I661&gt;=3.5,"Excellent",I661&gt;=3,"Good",I661&gt;=2,"Average",I661&lt;2,"Poor")</f>
        <v>Average</v>
      </c>
      <c r="N661" s="10" t="str">
        <f>VLOOKUP(D661,Table2[],2,FALSE)</f>
        <v>Dr. Sinha</v>
      </c>
      <c r="O661" s="10" t="str">
        <f t="shared" si="41"/>
        <v>True</v>
      </c>
      <c r="P661" s="10"/>
      <c r="Q661" s="10">
        <f t="shared" si="42"/>
        <v>2022</v>
      </c>
      <c r="R661" s="10"/>
      <c r="S661" s="10"/>
      <c r="T661" s="10"/>
      <c r="U661" s="10"/>
      <c r="V661" s="10"/>
      <c r="W661" s="10" t="str">
        <f t="shared" ca="1" si="43"/>
        <v/>
      </c>
      <c r="X661" s="10"/>
      <c r="Y661" s="10"/>
      <c r="Z661" s="10"/>
      <c r="AA661" s="10"/>
      <c r="AB661" s="10"/>
      <c r="AC661" s="10"/>
      <c r="AD661" s="10"/>
      <c r="AE661" s="10"/>
      <c r="AF661" s="10"/>
    </row>
    <row r="662" spans="1:32" x14ac:dyDescent="0.3">
      <c r="A662" s="8" t="s">
        <v>1345</v>
      </c>
      <c r="B662" s="8" t="s">
        <v>1346</v>
      </c>
      <c r="C662" s="8" t="s">
        <v>57</v>
      </c>
      <c r="D662" s="8" t="s">
        <v>62</v>
      </c>
      <c r="E662" s="9">
        <v>45073</v>
      </c>
      <c r="F662" s="8" t="s">
        <v>19</v>
      </c>
      <c r="G662" s="8">
        <v>10644</v>
      </c>
      <c r="H662" s="8">
        <v>3148</v>
      </c>
      <c r="I662" s="8">
        <v>3.04</v>
      </c>
      <c r="J662" s="8">
        <v>34</v>
      </c>
      <c r="L662" s="10" t="str">
        <f t="shared" ca="1" si="40"/>
        <v> </v>
      </c>
      <c r="M662" s="10" t="str" cm="1">
        <f t="array" ref="M662">_xlfn.IFS(I662&gt;=3.5,"Excellent",I662&gt;=3,"Good",I662&gt;=2,"Average",I662&lt;2,"Poor")</f>
        <v>Good</v>
      </c>
      <c r="N662" s="10" t="str">
        <f>VLOOKUP(D662,Table2[],2,FALSE)</f>
        <v>Dr. Sinha</v>
      </c>
      <c r="O662" s="10" t="str">
        <f t="shared" si="41"/>
        <v/>
      </c>
      <c r="P662" s="10"/>
      <c r="Q662" s="10">
        <f t="shared" si="42"/>
        <v>2023</v>
      </c>
      <c r="R662" s="10"/>
      <c r="S662" s="10"/>
      <c r="T662" s="10"/>
      <c r="U662" s="10"/>
      <c r="V662" s="10"/>
      <c r="W662" s="10">
        <f t="shared" ca="1" si="43"/>
        <v>775</v>
      </c>
      <c r="X662" s="10"/>
      <c r="Y662" s="10"/>
      <c r="Z662" s="10"/>
      <c r="AA662" s="10"/>
      <c r="AB662" s="10"/>
      <c r="AC662" s="10"/>
      <c r="AD662" s="10"/>
      <c r="AE662" s="10"/>
      <c r="AF662" s="10"/>
    </row>
    <row r="663" spans="1:32" x14ac:dyDescent="0.3">
      <c r="A663" s="8" t="s">
        <v>1347</v>
      </c>
      <c r="B663" s="8" t="s">
        <v>1348</v>
      </c>
      <c r="C663" s="8" t="s">
        <v>22</v>
      </c>
      <c r="D663" s="8" t="s">
        <v>18</v>
      </c>
      <c r="E663" s="9">
        <v>45199</v>
      </c>
      <c r="F663" s="8" t="s">
        <v>14</v>
      </c>
      <c r="G663" s="8">
        <v>10752</v>
      </c>
      <c r="H663" s="8">
        <v>6829</v>
      </c>
      <c r="I663" s="8">
        <v>2.9</v>
      </c>
      <c r="J663" s="8">
        <v>67</v>
      </c>
      <c r="L663" s="10">
        <f t="shared" ca="1" si="40"/>
        <v>649</v>
      </c>
      <c r="M663" s="10" t="str" cm="1">
        <f t="array" ref="M663">_xlfn.IFS(I663&gt;=3.5,"Excellent",I663&gt;=3,"Good",I663&gt;=2,"Average",I663&lt;2,"Poor")</f>
        <v>Average</v>
      </c>
      <c r="N663" s="10" t="str">
        <f>VLOOKUP(D663,Table2[],2,FALSE)</f>
        <v>Dr. Roy</v>
      </c>
      <c r="O663" s="10" t="str">
        <f t="shared" si="41"/>
        <v>True</v>
      </c>
      <c r="P663" s="10"/>
      <c r="Q663" s="10">
        <f t="shared" si="42"/>
        <v>2023</v>
      </c>
      <c r="R663" s="10"/>
      <c r="S663" s="10"/>
      <c r="T663" s="10"/>
      <c r="U663" s="10"/>
      <c r="V663" s="10"/>
      <c r="W663" s="10" t="str">
        <f t="shared" ca="1" si="43"/>
        <v/>
      </c>
      <c r="X663" s="10"/>
      <c r="Y663" s="10"/>
      <c r="Z663" s="10"/>
      <c r="AA663" s="10"/>
      <c r="AB663" s="10"/>
      <c r="AC663" s="10"/>
      <c r="AD663" s="10"/>
      <c r="AE663" s="10"/>
      <c r="AF663" s="10"/>
    </row>
    <row r="664" spans="1:32" x14ac:dyDescent="0.3">
      <c r="A664" s="8" t="s">
        <v>1349</v>
      </c>
      <c r="B664" s="8" t="s">
        <v>1350</v>
      </c>
      <c r="C664" s="8" t="s">
        <v>17</v>
      </c>
      <c r="D664" s="8" t="s">
        <v>13</v>
      </c>
      <c r="E664" s="9">
        <v>45190</v>
      </c>
      <c r="F664" s="8" t="s">
        <v>19</v>
      </c>
      <c r="G664" s="8">
        <v>3252</v>
      </c>
      <c r="H664" s="8">
        <v>5292</v>
      </c>
      <c r="I664" s="8">
        <v>2.66</v>
      </c>
      <c r="J664" s="8">
        <v>80</v>
      </c>
      <c r="L664" s="10" t="str">
        <f t="shared" ca="1" si="40"/>
        <v> </v>
      </c>
      <c r="M664" s="10" t="str" cm="1">
        <f t="array" ref="M664">_xlfn.IFS(I664&gt;=3.5,"Excellent",I664&gt;=3,"Good",I664&gt;=2,"Average",I664&lt;2,"Poor")</f>
        <v>Average</v>
      </c>
      <c r="N664" s="10" t="str">
        <f>VLOOKUP(D664,Table2[],2,FALSE)</f>
        <v xml:space="preserve"> Dr. Mehta</v>
      </c>
      <c r="O664" s="10" t="str">
        <f t="shared" si="41"/>
        <v>True</v>
      </c>
      <c r="P664" s="10"/>
      <c r="Q664" s="10">
        <f t="shared" si="42"/>
        <v>2023</v>
      </c>
      <c r="R664" s="10"/>
      <c r="S664" s="10"/>
      <c r="T664" s="10"/>
      <c r="U664" s="10"/>
      <c r="V664" s="10"/>
      <c r="W664" s="10">
        <f t="shared" ca="1" si="43"/>
        <v>658</v>
      </c>
      <c r="X664" s="10"/>
      <c r="Y664" s="10"/>
      <c r="Z664" s="10"/>
      <c r="AA664" s="10"/>
      <c r="AB664" s="10"/>
      <c r="AC664" s="10"/>
      <c r="AD664" s="10"/>
      <c r="AE664" s="10"/>
      <c r="AF664" s="10"/>
    </row>
    <row r="665" spans="1:32" x14ac:dyDescent="0.3">
      <c r="A665" s="8" t="s">
        <v>1351</v>
      </c>
      <c r="B665" s="8" t="s">
        <v>1352</v>
      </c>
      <c r="C665" s="8" t="s">
        <v>17</v>
      </c>
      <c r="D665" s="8" t="s">
        <v>62</v>
      </c>
      <c r="E665" s="9">
        <v>44712</v>
      </c>
      <c r="F665" s="8" t="s">
        <v>14</v>
      </c>
      <c r="G665" s="8">
        <v>11497</v>
      </c>
      <c r="H665" s="8">
        <v>273</v>
      </c>
      <c r="I665" s="8">
        <v>2.9</v>
      </c>
      <c r="J665" s="8">
        <v>47</v>
      </c>
      <c r="L665" s="10">
        <f t="shared" ca="1" si="40"/>
        <v>1136</v>
      </c>
      <c r="M665" s="10" t="str" cm="1">
        <f t="array" ref="M665">_xlfn.IFS(I665&gt;=3.5,"Excellent",I665&gt;=3,"Good",I665&gt;=2,"Average",I665&lt;2,"Poor")</f>
        <v>Average</v>
      </c>
      <c r="N665" s="10" t="str">
        <f>VLOOKUP(D665,Table2[],2,FALSE)</f>
        <v>Dr. Sinha</v>
      </c>
      <c r="O665" s="10" t="str">
        <f t="shared" si="41"/>
        <v/>
      </c>
      <c r="P665" s="10"/>
      <c r="Q665" s="10">
        <f t="shared" si="42"/>
        <v>2022</v>
      </c>
      <c r="R665" s="10"/>
      <c r="S665" s="10"/>
      <c r="T665" s="10"/>
      <c r="U665" s="10"/>
      <c r="V665" s="10"/>
      <c r="W665" s="10" t="str">
        <f t="shared" ca="1" si="43"/>
        <v/>
      </c>
      <c r="X665" s="10"/>
      <c r="Y665" s="10"/>
      <c r="Z665" s="10"/>
      <c r="AA665" s="10"/>
      <c r="AB665" s="10"/>
      <c r="AC665" s="10"/>
      <c r="AD665" s="10"/>
      <c r="AE665" s="10"/>
      <c r="AF665" s="10"/>
    </row>
    <row r="666" spans="1:32" x14ac:dyDescent="0.3">
      <c r="A666" s="8" t="s">
        <v>1353</v>
      </c>
      <c r="B666" s="8" t="s">
        <v>1354</v>
      </c>
      <c r="C666" s="8" t="s">
        <v>57</v>
      </c>
      <c r="D666" s="8" t="s">
        <v>13</v>
      </c>
      <c r="E666" s="9">
        <v>45138</v>
      </c>
      <c r="F666" s="8" t="s">
        <v>14</v>
      </c>
      <c r="G666" s="8">
        <v>7089</v>
      </c>
      <c r="H666" s="8">
        <v>6857</v>
      </c>
      <c r="I666" s="8">
        <v>3.75</v>
      </c>
      <c r="J666" s="8">
        <v>113</v>
      </c>
      <c r="L666" s="10">
        <f t="shared" ca="1" si="40"/>
        <v>710</v>
      </c>
      <c r="M666" s="10" t="str" cm="1">
        <f t="array" ref="M666">_xlfn.IFS(I666&gt;=3.5,"Excellent",I666&gt;=3,"Good",I666&gt;=2,"Average",I666&lt;2,"Poor")</f>
        <v>Excellent</v>
      </c>
      <c r="N666" s="10" t="str">
        <f>VLOOKUP(D666,Table2[],2,FALSE)</f>
        <v xml:space="preserve"> Dr. Mehta</v>
      </c>
      <c r="O666" s="10" t="str">
        <f t="shared" si="41"/>
        <v>True</v>
      </c>
      <c r="P666" s="10"/>
      <c r="Q666" s="10">
        <f t="shared" si="42"/>
        <v>2023</v>
      </c>
      <c r="R666" s="10"/>
      <c r="S666" s="10"/>
      <c r="T666" s="10"/>
      <c r="U666" s="10"/>
      <c r="V666" s="10"/>
      <c r="W666" s="10" t="str">
        <f t="shared" ca="1" si="43"/>
        <v/>
      </c>
      <c r="X666" s="10"/>
      <c r="Y666" s="10"/>
      <c r="Z666" s="10"/>
      <c r="AA666" s="10"/>
      <c r="AB666" s="10"/>
      <c r="AC666" s="10"/>
      <c r="AD666" s="10"/>
      <c r="AE666" s="10"/>
      <c r="AF666" s="10"/>
    </row>
    <row r="667" spans="1:32" x14ac:dyDescent="0.3">
      <c r="A667" s="8" t="s">
        <v>1355</v>
      </c>
      <c r="B667" s="8" t="s">
        <v>1356</v>
      </c>
      <c r="C667" s="8" t="s">
        <v>17</v>
      </c>
      <c r="D667" s="8" t="s">
        <v>18</v>
      </c>
      <c r="E667" s="9">
        <v>44959</v>
      </c>
      <c r="F667" s="8" t="s">
        <v>19</v>
      </c>
      <c r="G667" s="8">
        <v>5893</v>
      </c>
      <c r="H667" s="8">
        <v>55</v>
      </c>
      <c r="I667" s="8">
        <v>3.15</v>
      </c>
      <c r="J667" s="8">
        <v>8</v>
      </c>
      <c r="L667" s="10" t="str">
        <f t="shared" ca="1" si="40"/>
        <v> </v>
      </c>
      <c r="M667" s="10" t="str" cm="1">
        <f t="array" ref="M667">_xlfn.IFS(I667&gt;=3.5,"Excellent",I667&gt;=3,"Good",I667&gt;=2,"Average",I667&lt;2,"Poor")</f>
        <v>Good</v>
      </c>
      <c r="N667" s="10" t="str">
        <f>VLOOKUP(D667,Table2[],2,FALSE)</f>
        <v>Dr. Roy</v>
      </c>
      <c r="O667" s="10" t="str">
        <f t="shared" si="41"/>
        <v/>
      </c>
      <c r="P667" s="10"/>
      <c r="Q667" s="10">
        <f t="shared" si="42"/>
        <v>2023</v>
      </c>
      <c r="R667" s="10"/>
      <c r="S667" s="10"/>
      <c r="T667" s="10"/>
      <c r="U667" s="10"/>
      <c r="V667" s="10"/>
      <c r="W667" s="10">
        <f t="shared" ca="1" si="43"/>
        <v>889</v>
      </c>
      <c r="X667" s="10"/>
      <c r="Y667" s="10"/>
      <c r="Z667" s="10"/>
      <c r="AA667" s="10"/>
      <c r="AB667" s="10"/>
      <c r="AC667" s="10"/>
      <c r="AD667" s="10"/>
      <c r="AE667" s="10"/>
      <c r="AF667" s="10"/>
    </row>
    <row r="668" spans="1:32" x14ac:dyDescent="0.3">
      <c r="A668" s="8" t="s">
        <v>1357</v>
      </c>
      <c r="B668" s="8" t="s">
        <v>1358</v>
      </c>
      <c r="C668" s="8" t="s">
        <v>28</v>
      </c>
      <c r="D668" s="8" t="s">
        <v>13</v>
      </c>
      <c r="E668" s="9">
        <v>44753</v>
      </c>
      <c r="F668" s="8" t="s">
        <v>14</v>
      </c>
      <c r="G668" s="8">
        <v>4330</v>
      </c>
      <c r="H668" s="8">
        <v>6146</v>
      </c>
      <c r="I668" s="8">
        <v>3.95</v>
      </c>
      <c r="J668" s="8">
        <v>81</v>
      </c>
      <c r="L668" s="10">
        <f t="shared" ca="1" si="40"/>
        <v>1095</v>
      </c>
      <c r="M668" s="10" t="str" cm="1">
        <f t="array" ref="M668">_xlfn.IFS(I668&gt;=3.5,"Excellent",I668&gt;=3,"Good",I668&gt;=2,"Average",I668&lt;2,"Poor")</f>
        <v>Excellent</v>
      </c>
      <c r="N668" s="10" t="str">
        <f>VLOOKUP(D668,Table2[],2,FALSE)</f>
        <v xml:space="preserve"> Dr. Mehta</v>
      </c>
      <c r="O668" s="10" t="str">
        <f t="shared" si="41"/>
        <v>True</v>
      </c>
      <c r="P668" s="10"/>
      <c r="Q668" s="10">
        <f t="shared" si="42"/>
        <v>2022</v>
      </c>
      <c r="R668" s="10"/>
      <c r="S668" s="10"/>
      <c r="T668" s="10"/>
      <c r="U668" s="10"/>
      <c r="V668" s="10"/>
      <c r="W668" s="10" t="str">
        <f t="shared" ca="1" si="43"/>
        <v/>
      </c>
      <c r="X668" s="10"/>
      <c r="Y668" s="10"/>
      <c r="Z668" s="10"/>
      <c r="AA668" s="10"/>
      <c r="AB668" s="10"/>
      <c r="AC668" s="10"/>
      <c r="AD668" s="10"/>
      <c r="AE668" s="10"/>
      <c r="AF668" s="10"/>
    </row>
    <row r="669" spans="1:32" x14ac:dyDescent="0.3">
      <c r="A669" s="8" t="s">
        <v>1359</v>
      </c>
      <c r="B669" s="8" t="s">
        <v>1360</v>
      </c>
      <c r="C669" s="8" t="s">
        <v>25</v>
      </c>
      <c r="D669" s="8" t="s">
        <v>31</v>
      </c>
      <c r="E669" s="9">
        <v>45195</v>
      </c>
      <c r="F669" s="8" t="s">
        <v>14</v>
      </c>
      <c r="G669" s="8">
        <v>3810</v>
      </c>
      <c r="H669" s="8">
        <v>5081</v>
      </c>
      <c r="I669" s="8">
        <v>3.16</v>
      </c>
      <c r="J669" s="8">
        <v>66</v>
      </c>
      <c r="L669" s="10">
        <f t="shared" ca="1" si="40"/>
        <v>653</v>
      </c>
      <c r="M669" s="10" t="str" cm="1">
        <f t="array" ref="M669">_xlfn.IFS(I669&gt;=3.5,"Excellent",I669&gt;=3,"Good",I669&gt;=2,"Average",I669&lt;2,"Poor")</f>
        <v>Good</v>
      </c>
      <c r="N669" s="10" t="str">
        <f>VLOOKUP(D669,Table2[],2,FALSE)</f>
        <v>Dr. Sharma</v>
      </c>
      <c r="O669" s="10" t="str">
        <f t="shared" si="41"/>
        <v>True</v>
      </c>
      <c r="P669" s="10"/>
      <c r="Q669" s="10">
        <f t="shared" si="42"/>
        <v>2023</v>
      </c>
      <c r="R669" s="10"/>
      <c r="S669" s="10"/>
      <c r="T669" s="10"/>
      <c r="U669" s="10"/>
      <c r="V669" s="10"/>
      <c r="W669" s="10" t="str">
        <f t="shared" ca="1" si="43"/>
        <v/>
      </c>
      <c r="X669" s="10"/>
      <c r="Y669" s="10"/>
      <c r="Z669" s="10"/>
      <c r="AA669" s="10"/>
      <c r="AB669" s="10"/>
      <c r="AC669" s="10"/>
      <c r="AD669" s="10"/>
      <c r="AE669" s="10"/>
      <c r="AF669" s="10"/>
    </row>
    <row r="670" spans="1:32" x14ac:dyDescent="0.3">
      <c r="A670" s="8" t="s">
        <v>1361</v>
      </c>
      <c r="B670" s="8" t="s">
        <v>1362</v>
      </c>
      <c r="C670" s="8" t="s">
        <v>25</v>
      </c>
      <c r="D670" s="8" t="s">
        <v>18</v>
      </c>
      <c r="E670" s="9">
        <v>44856</v>
      </c>
      <c r="F670" s="8" t="s">
        <v>19</v>
      </c>
      <c r="G670" s="8">
        <v>3315</v>
      </c>
      <c r="H670" s="8">
        <v>3738</v>
      </c>
      <c r="I670" s="8">
        <v>3.26</v>
      </c>
      <c r="J670" s="8">
        <v>117</v>
      </c>
      <c r="L670" s="10" t="str">
        <f t="shared" ca="1" si="40"/>
        <v> </v>
      </c>
      <c r="M670" s="10" t="str" cm="1">
        <f t="array" ref="M670">_xlfn.IFS(I670&gt;=3.5,"Excellent",I670&gt;=3,"Good",I670&gt;=2,"Average",I670&lt;2,"Poor")</f>
        <v>Good</v>
      </c>
      <c r="N670" s="10" t="str">
        <f>VLOOKUP(D670,Table2[],2,FALSE)</f>
        <v>Dr. Roy</v>
      </c>
      <c r="O670" s="10" t="str">
        <f t="shared" si="41"/>
        <v>True</v>
      </c>
      <c r="P670" s="10"/>
      <c r="Q670" s="10">
        <f t="shared" si="42"/>
        <v>2022</v>
      </c>
      <c r="R670" s="10"/>
      <c r="S670" s="10"/>
      <c r="T670" s="10"/>
      <c r="U670" s="10"/>
      <c r="V670" s="10"/>
      <c r="W670" s="10">
        <f t="shared" ca="1" si="43"/>
        <v>992</v>
      </c>
      <c r="X670" s="10"/>
      <c r="Y670" s="10"/>
      <c r="Z670" s="10"/>
      <c r="AA670" s="10"/>
      <c r="AB670" s="10"/>
      <c r="AC670" s="10"/>
      <c r="AD670" s="10"/>
      <c r="AE670" s="10"/>
      <c r="AF670" s="10"/>
    </row>
    <row r="671" spans="1:32" x14ac:dyDescent="0.3">
      <c r="A671" s="8" t="s">
        <v>1363</v>
      </c>
      <c r="B671" s="8" t="s">
        <v>1364</v>
      </c>
      <c r="C671" s="8" t="s">
        <v>12</v>
      </c>
      <c r="D671" s="8" t="s">
        <v>31</v>
      </c>
      <c r="E671" s="9">
        <v>44600</v>
      </c>
      <c r="F671" s="8" t="s">
        <v>19</v>
      </c>
      <c r="G671" s="8">
        <v>9949</v>
      </c>
      <c r="H671" s="8">
        <v>1090</v>
      </c>
      <c r="I671" s="8">
        <v>3.17</v>
      </c>
      <c r="J671" s="8">
        <v>54</v>
      </c>
      <c r="L671" s="10" t="str">
        <f t="shared" ca="1" si="40"/>
        <v> </v>
      </c>
      <c r="M671" s="10" t="str" cm="1">
        <f t="array" ref="M671">_xlfn.IFS(I671&gt;=3.5,"Excellent",I671&gt;=3,"Good",I671&gt;=2,"Average",I671&lt;2,"Poor")</f>
        <v>Good</v>
      </c>
      <c r="N671" s="10" t="str">
        <f>VLOOKUP(D671,Table2[],2,FALSE)</f>
        <v>Dr. Sharma</v>
      </c>
      <c r="O671" s="10" t="str">
        <f t="shared" si="41"/>
        <v/>
      </c>
      <c r="P671" s="10"/>
      <c r="Q671" s="10">
        <f t="shared" si="42"/>
        <v>2022</v>
      </c>
      <c r="R671" s="10"/>
      <c r="S671" s="10"/>
      <c r="T671" s="10"/>
      <c r="U671" s="10"/>
      <c r="V671" s="10"/>
      <c r="W671" s="10">
        <f t="shared" ca="1" si="43"/>
        <v>1248</v>
      </c>
      <c r="X671" s="10"/>
      <c r="Y671" s="10"/>
      <c r="Z671" s="10"/>
      <c r="AA671" s="10"/>
      <c r="AB671" s="10"/>
      <c r="AC671" s="10"/>
      <c r="AD671" s="10"/>
      <c r="AE671" s="10"/>
      <c r="AF671" s="10"/>
    </row>
    <row r="672" spans="1:32" x14ac:dyDescent="0.3">
      <c r="A672" s="8" t="s">
        <v>1365</v>
      </c>
      <c r="B672" s="8" t="s">
        <v>1366</v>
      </c>
      <c r="C672" s="8" t="s">
        <v>25</v>
      </c>
      <c r="D672" s="8" t="s">
        <v>13</v>
      </c>
      <c r="E672" s="9">
        <v>45212</v>
      </c>
      <c r="F672" s="8" t="s">
        <v>14</v>
      </c>
      <c r="G672" s="8">
        <v>2894</v>
      </c>
      <c r="H672" s="8">
        <v>8868</v>
      </c>
      <c r="I672" s="8">
        <v>3.96</v>
      </c>
      <c r="J672" s="8">
        <v>30</v>
      </c>
      <c r="L672" s="10">
        <f t="shared" ca="1" si="40"/>
        <v>636</v>
      </c>
      <c r="M672" s="10" t="str" cm="1">
        <f t="array" ref="M672">_xlfn.IFS(I672&gt;=3.5,"Excellent",I672&gt;=3,"Good",I672&gt;=2,"Average",I672&lt;2,"Poor")</f>
        <v>Excellent</v>
      </c>
      <c r="N672" s="10" t="str">
        <f>VLOOKUP(D672,Table2[],2,FALSE)</f>
        <v xml:space="preserve"> Dr. Mehta</v>
      </c>
      <c r="O672" s="10" t="str">
        <f t="shared" si="41"/>
        <v>True</v>
      </c>
      <c r="P672" s="10"/>
      <c r="Q672" s="10">
        <f t="shared" si="42"/>
        <v>2023</v>
      </c>
      <c r="R672" s="10"/>
      <c r="S672" s="10"/>
      <c r="T672" s="10"/>
      <c r="U672" s="10"/>
      <c r="V672" s="10"/>
      <c r="W672" s="10" t="str">
        <f t="shared" ca="1" si="43"/>
        <v/>
      </c>
      <c r="X672" s="10"/>
      <c r="Y672" s="10"/>
      <c r="Z672" s="10"/>
      <c r="AA672" s="10"/>
      <c r="AB672" s="10"/>
      <c r="AC672" s="10"/>
      <c r="AD672" s="10"/>
      <c r="AE672" s="10"/>
      <c r="AF672" s="10"/>
    </row>
    <row r="673" spans="1:32" x14ac:dyDescent="0.3">
      <c r="A673" s="8" t="s">
        <v>1367</v>
      </c>
      <c r="B673" s="8" t="s">
        <v>1368</v>
      </c>
      <c r="C673" s="8" t="s">
        <v>22</v>
      </c>
      <c r="D673" s="8" t="s">
        <v>18</v>
      </c>
      <c r="E673" s="9">
        <v>45071</v>
      </c>
      <c r="F673" s="8" t="s">
        <v>39</v>
      </c>
      <c r="G673" s="8">
        <v>4013</v>
      </c>
      <c r="H673" s="8">
        <v>4029</v>
      </c>
      <c r="I673" s="8">
        <v>3.59</v>
      </c>
      <c r="J673" s="8">
        <v>6</v>
      </c>
      <c r="L673" s="10" t="str">
        <f t="shared" ca="1" si="40"/>
        <v> </v>
      </c>
      <c r="M673" s="10" t="str" cm="1">
        <f t="array" ref="M673">_xlfn.IFS(I673&gt;=3.5,"Excellent",I673&gt;=3,"Good",I673&gt;=2,"Average",I673&lt;2,"Poor")</f>
        <v>Excellent</v>
      </c>
      <c r="N673" s="10" t="str">
        <f>VLOOKUP(D673,Table2[],2,FALSE)</f>
        <v>Dr. Roy</v>
      </c>
      <c r="O673" s="10" t="str">
        <f t="shared" si="41"/>
        <v>True</v>
      </c>
      <c r="P673" s="10"/>
      <c r="Q673" s="10">
        <f t="shared" si="42"/>
        <v>2023</v>
      </c>
      <c r="R673" s="10"/>
      <c r="S673" s="10"/>
      <c r="T673" s="10"/>
      <c r="U673" s="10"/>
      <c r="V673" s="10"/>
      <c r="W673" s="10" t="str">
        <f t="shared" ca="1" si="43"/>
        <v/>
      </c>
      <c r="X673" s="10"/>
      <c r="Y673" s="10"/>
      <c r="Z673" s="10"/>
      <c r="AA673" s="10"/>
      <c r="AB673" s="10"/>
      <c r="AC673" s="10"/>
      <c r="AD673" s="10"/>
      <c r="AE673" s="10"/>
      <c r="AF673" s="10"/>
    </row>
    <row r="674" spans="1:32" x14ac:dyDescent="0.3">
      <c r="A674" s="8" t="s">
        <v>1369</v>
      </c>
      <c r="B674" s="8" t="s">
        <v>1370</v>
      </c>
      <c r="C674" s="8" t="s">
        <v>22</v>
      </c>
      <c r="D674" s="8" t="s">
        <v>31</v>
      </c>
      <c r="E674" s="9">
        <v>44640</v>
      </c>
      <c r="F674" s="8" t="s">
        <v>19</v>
      </c>
      <c r="G674" s="8">
        <v>5273</v>
      </c>
      <c r="H674" s="8">
        <v>9237</v>
      </c>
      <c r="I674" s="8">
        <v>2.59</v>
      </c>
      <c r="J674" s="8">
        <v>95</v>
      </c>
      <c r="L674" s="10" t="str">
        <f t="shared" ca="1" si="40"/>
        <v> </v>
      </c>
      <c r="M674" s="10" t="str" cm="1">
        <f t="array" ref="M674">_xlfn.IFS(I674&gt;=3.5,"Excellent",I674&gt;=3,"Good",I674&gt;=2,"Average",I674&lt;2,"Poor")</f>
        <v>Average</v>
      </c>
      <c r="N674" s="10" t="str">
        <f>VLOOKUP(D674,Table2[],2,FALSE)</f>
        <v>Dr. Sharma</v>
      </c>
      <c r="O674" s="10" t="str">
        <f t="shared" si="41"/>
        <v>True</v>
      </c>
      <c r="P674" s="10"/>
      <c r="Q674" s="10">
        <f t="shared" si="42"/>
        <v>2022</v>
      </c>
      <c r="R674" s="10"/>
      <c r="S674" s="10"/>
      <c r="T674" s="10"/>
      <c r="U674" s="10"/>
      <c r="V674" s="10"/>
      <c r="W674" s="10">
        <f t="shared" ca="1" si="43"/>
        <v>1208</v>
      </c>
      <c r="X674" s="10"/>
      <c r="Y674" s="10"/>
      <c r="Z674" s="10"/>
      <c r="AA674" s="10"/>
      <c r="AB674" s="10"/>
      <c r="AC674" s="10"/>
      <c r="AD674" s="10"/>
      <c r="AE674" s="10"/>
      <c r="AF674" s="10"/>
    </row>
    <row r="675" spans="1:32" x14ac:dyDescent="0.3">
      <c r="A675" s="8" t="s">
        <v>1371</v>
      </c>
      <c r="B675" s="8" t="s">
        <v>1372</v>
      </c>
      <c r="C675" s="8" t="s">
        <v>54</v>
      </c>
      <c r="D675" s="8" t="s">
        <v>18</v>
      </c>
      <c r="E675" s="9">
        <v>45190</v>
      </c>
      <c r="F675" s="8" t="s">
        <v>14</v>
      </c>
      <c r="G675" s="8">
        <v>10298</v>
      </c>
      <c r="H675" s="8">
        <v>1382</v>
      </c>
      <c r="I675" s="8">
        <v>2.67</v>
      </c>
      <c r="J675" s="8">
        <v>88</v>
      </c>
      <c r="L675" s="10">
        <f t="shared" ca="1" si="40"/>
        <v>658</v>
      </c>
      <c r="M675" s="10" t="str" cm="1">
        <f t="array" ref="M675">_xlfn.IFS(I675&gt;=3.5,"Excellent",I675&gt;=3,"Good",I675&gt;=2,"Average",I675&lt;2,"Poor")</f>
        <v>Average</v>
      </c>
      <c r="N675" s="10" t="str">
        <f>VLOOKUP(D675,Table2[],2,FALSE)</f>
        <v>Dr. Roy</v>
      </c>
      <c r="O675" s="10" t="str">
        <f t="shared" si="41"/>
        <v/>
      </c>
      <c r="P675" s="10"/>
      <c r="Q675" s="10">
        <f t="shared" si="42"/>
        <v>2023</v>
      </c>
      <c r="R675" s="10"/>
      <c r="S675" s="10"/>
      <c r="T675" s="10"/>
      <c r="U675" s="10"/>
      <c r="V675" s="10"/>
      <c r="W675" s="10" t="str">
        <f t="shared" ca="1" si="43"/>
        <v/>
      </c>
      <c r="X675" s="10"/>
      <c r="Y675" s="10"/>
      <c r="Z675" s="10"/>
      <c r="AA675" s="10"/>
      <c r="AB675" s="10"/>
      <c r="AC675" s="10"/>
      <c r="AD675" s="10"/>
      <c r="AE675" s="10"/>
      <c r="AF675" s="10"/>
    </row>
    <row r="676" spans="1:32" x14ac:dyDescent="0.3">
      <c r="A676" s="8" t="s">
        <v>1373</v>
      </c>
      <c r="B676" s="8" t="s">
        <v>1374</v>
      </c>
      <c r="C676" s="8" t="s">
        <v>36</v>
      </c>
      <c r="D676" s="8" t="s">
        <v>13</v>
      </c>
      <c r="E676" s="9">
        <v>44599</v>
      </c>
      <c r="F676" s="8" t="s">
        <v>14</v>
      </c>
      <c r="G676" s="8">
        <v>9592</v>
      </c>
      <c r="H676" s="8">
        <v>944</v>
      </c>
      <c r="I676" s="8">
        <v>2.1</v>
      </c>
      <c r="J676" s="8">
        <v>71</v>
      </c>
      <c r="L676" s="10">
        <f t="shared" ca="1" si="40"/>
        <v>1249</v>
      </c>
      <c r="M676" s="10" t="str" cm="1">
        <f t="array" ref="M676">_xlfn.IFS(I676&gt;=3.5,"Excellent",I676&gt;=3,"Good",I676&gt;=2,"Average",I676&lt;2,"Poor")</f>
        <v>Average</v>
      </c>
      <c r="N676" s="10" t="str">
        <f>VLOOKUP(D676,Table2[],2,FALSE)</f>
        <v xml:space="preserve"> Dr. Mehta</v>
      </c>
      <c r="O676" s="10" t="str">
        <f t="shared" si="41"/>
        <v/>
      </c>
      <c r="P676" s="10"/>
      <c r="Q676" s="10">
        <f t="shared" si="42"/>
        <v>2022</v>
      </c>
      <c r="R676" s="10"/>
      <c r="S676" s="10"/>
      <c r="T676" s="10"/>
      <c r="U676" s="10"/>
      <c r="V676" s="10"/>
      <c r="W676" s="10" t="str">
        <f t="shared" ca="1" si="43"/>
        <v/>
      </c>
      <c r="X676" s="10"/>
      <c r="Y676" s="10"/>
      <c r="Z676" s="10"/>
      <c r="AA676" s="10"/>
      <c r="AB676" s="10"/>
      <c r="AC676" s="10"/>
      <c r="AD676" s="10"/>
      <c r="AE676" s="10"/>
      <c r="AF676" s="10"/>
    </row>
    <row r="677" spans="1:32" x14ac:dyDescent="0.3">
      <c r="A677" s="8" t="s">
        <v>1375</v>
      </c>
      <c r="B677" s="8" t="s">
        <v>1376</v>
      </c>
      <c r="C677" s="8" t="s">
        <v>36</v>
      </c>
      <c r="D677" s="8" t="s">
        <v>13</v>
      </c>
      <c r="E677" s="9">
        <v>44817</v>
      </c>
      <c r="F677" s="8" t="s">
        <v>14</v>
      </c>
      <c r="G677" s="8">
        <v>12383</v>
      </c>
      <c r="H677" s="8">
        <v>6864</v>
      </c>
      <c r="I677" s="8">
        <v>2.78</v>
      </c>
      <c r="J677" s="8">
        <v>38</v>
      </c>
      <c r="L677" s="10">
        <f t="shared" ca="1" si="40"/>
        <v>1031</v>
      </c>
      <c r="M677" s="10" t="str" cm="1">
        <f t="array" ref="M677">_xlfn.IFS(I677&gt;=3.5,"Excellent",I677&gt;=3,"Good",I677&gt;=2,"Average",I677&lt;2,"Poor")</f>
        <v>Average</v>
      </c>
      <c r="N677" s="10" t="str">
        <f>VLOOKUP(D677,Table2[],2,FALSE)</f>
        <v xml:space="preserve"> Dr. Mehta</v>
      </c>
      <c r="O677" s="10" t="str">
        <f t="shared" si="41"/>
        <v>True</v>
      </c>
      <c r="P677" s="10"/>
      <c r="Q677" s="10">
        <f t="shared" si="42"/>
        <v>2022</v>
      </c>
      <c r="R677" s="10"/>
      <c r="S677" s="10"/>
      <c r="T677" s="10"/>
      <c r="U677" s="10"/>
      <c r="V677" s="10"/>
      <c r="W677" s="10" t="str">
        <f t="shared" ca="1" si="43"/>
        <v/>
      </c>
      <c r="X677" s="10"/>
      <c r="Y677" s="10"/>
      <c r="Z677" s="10"/>
      <c r="AA677" s="10"/>
      <c r="AB677" s="10"/>
      <c r="AC677" s="10"/>
      <c r="AD677" s="10"/>
      <c r="AE677" s="10"/>
      <c r="AF677" s="10"/>
    </row>
    <row r="678" spans="1:32" x14ac:dyDescent="0.3">
      <c r="A678" s="8" t="s">
        <v>1377</v>
      </c>
      <c r="B678" s="8" t="s">
        <v>1378</v>
      </c>
      <c r="C678" s="8" t="s">
        <v>25</v>
      </c>
      <c r="D678" s="8" t="s">
        <v>62</v>
      </c>
      <c r="E678" s="9">
        <v>44783</v>
      </c>
      <c r="F678" s="8" t="s">
        <v>14</v>
      </c>
      <c r="G678" s="8">
        <v>10703</v>
      </c>
      <c r="H678" s="8">
        <v>1138</v>
      </c>
      <c r="I678" s="8">
        <v>3.49</v>
      </c>
      <c r="J678" s="8">
        <v>107</v>
      </c>
      <c r="L678" s="10">
        <f t="shared" ca="1" si="40"/>
        <v>1065</v>
      </c>
      <c r="M678" s="10" t="str" cm="1">
        <f t="array" ref="M678">_xlfn.IFS(I678&gt;=3.5,"Excellent",I678&gt;=3,"Good",I678&gt;=2,"Average",I678&lt;2,"Poor")</f>
        <v>Good</v>
      </c>
      <c r="N678" s="10" t="str">
        <f>VLOOKUP(D678,Table2[],2,FALSE)</f>
        <v>Dr. Sinha</v>
      </c>
      <c r="O678" s="10" t="str">
        <f t="shared" si="41"/>
        <v/>
      </c>
      <c r="P678" s="10"/>
      <c r="Q678" s="10">
        <f t="shared" si="42"/>
        <v>2022</v>
      </c>
      <c r="R678" s="10"/>
      <c r="S678" s="10"/>
      <c r="T678" s="10"/>
      <c r="U678" s="10"/>
      <c r="V678" s="10"/>
      <c r="W678" s="10" t="str">
        <f t="shared" ca="1" si="43"/>
        <v/>
      </c>
      <c r="X678" s="10"/>
      <c r="Y678" s="10"/>
      <c r="Z678" s="10"/>
      <c r="AA678" s="10"/>
      <c r="AB678" s="10"/>
      <c r="AC678" s="10"/>
      <c r="AD678" s="10"/>
      <c r="AE678" s="10"/>
      <c r="AF678" s="10"/>
    </row>
    <row r="679" spans="1:32" x14ac:dyDescent="0.3">
      <c r="A679" s="8" t="s">
        <v>1379</v>
      </c>
      <c r="B679" s="8" t="s">
        <v>1380</v>
      </c>
      <c r="C679" s="8" t="s">
        <v>36</v>
      </c>
      <c r="D679" s="8" t="s">
        <v>13</v>
      </c>
      <c r="E679" s="9">
        <v>44990</v>
      </c>
      <c r="F679" s="8" t="s">
        <v>14</v>
      </c>
      <c r="G679" s="8">
        <v>12060</v>
      </c>
      <c r="H679" s="8">
        <v>6306</v>
      </c>
      <c r="I679" s="8">
        <v>3.77</v>
      </c>
      <c r="J679" s="8">
        <v>48</v>
      </c>
      <c r="L679" s="10">
        <f t="shared" ca="1" si="40"/>
        <v>858</v>
      </c>
      <c r="M679" s="10" t="str" cm="1">
        <f t="array" ref="M679">_xlfn.IFS(I679&gt;=3.5,"Excellent",I679&gt;=3,"Good",I679&gt;=2,"Average",I679&lt;2,"Poor")</f>
        <v>Excellent</v>
      </c>
      <c r="N679" s="10" t="str">
        <f>VLOOKUP(D679,Table2[],2,FALSE)</f>
        <v xml:space="preserve"> Dr. Mehta</v>
      </c>
      <c r="O679" s="10" t="str">
        <f t="shared" si="41"/>
        <v>True</v>
      </c>
      <c r="P679" s="10"/>
      <c r="Q679" s="10">
        <f t="shared" si="42"/>
        <v>2023</v>
      </c>
      <c r="R679" s="10"/>
      <c r="S679" s="10"/>
      <c r="T679" s="10"/>
      <c r="U679" s="10"/>
      <c r="V679" s="10"/>
      <c r="W679" s="10" t="str">
        <f t="shared" ca="1" si="43"/>
        <v/>
      </c>
      <c r="X679" s="10"/>
      <c r="Y679" s="10"/>
      <c r="Z679" s="10"/>
      <c r="AA679" s="10"/>
      <c r="AB679" s="10"/>
      <c r="AC679" s="10"/>
      <c r="AD679" s="10"/>
      <c r="AE679" s="10"/>
      <c r="AF679" s="10"/>
    </row>
    <row r="680" spans="1:32" x14ac:dyDescent="0.3">
      <c r="A680" s="8" t="s">
        <v>1381</v>
      </c>
      <c r="B680" s="8" t="s">
        <v>1382</v>
      </c>
      <c r="C680" s="8" t="s">
        <v>57</v>
      </c>
      <c r="D680" s="8" t="s">
        <v>62</v>
      </c>
      <c r="E680" s="9">
        <v>45460</v>
      </c>
      <c r="F680" s="8" t="s">
        <v>14</v>
      </c>
      <c r="G680" s="8">
        <v>5192</v>
      </c>
      <c r="H680" s="8">
        <v>7911</v>
      </c>
      <c r="I680" s="8">
        <v>2.4700000000000002</v>
      </c>
      <c r="J680" s="8">
        <v>88</v>
      </c>
      <c r="L680" s="10">
        <f t="shared" ca="1" si="40"/>
        <v>388</v>
      </c>
      <c r="M680" s="10" t="str" cm="1">
        <f t="array" ref="M680">_xlfn.IFS(I680&gt;=3.5,"Excellent",I680&gt;=3,"Good",I680&gt;=2,"Average",I680&lt;2,"Poor")</f>
        <v>Average</v>
      </c>
      <c r="N680" s="10" t="str">
        <f>VLOOKUP(D680,Table2[],2,FALSE)</f>
        <v>Dr. Sinha</v>
      </c>
      <c r="O680" s="10" t="str">
        <f t="shared" si="41"/>
        <v>True</v>
      </c>
      <c r="P680" s="10"/>
      <c r="Q680" s="10">
        <f t="shared" si="42"/>
        <v>2024</v>
      </c>
      <c r="R680" s="10"/>
      <c r="S680" s="10"/>
      <c r="T680" s="10"/>
      <c r="U680" s="10"/>
      <c r="V680" s="10"/>
      <c r="W680" s="10" t="str">
        <f t="shared" ca="1" si="43"/>
        <v/>
      </c>
      <c r="X680" s="10"/>
      <c r="Y680" s="10"/>
      <c r="Z680" s="10"/>
      <c r="AA680" s="10"/>
      <c r="AB680" s="10"/>
      <c r="AC680" s="10"/>
      <c r="AD680" s="10"/>
      <c r="AE680" s="10"/>
      <c r="AF680" s="10"/>
    </row>
    <row r="681" spans="1:32" x14ac:dyDescent="0.3">
      <c r="A681" s="8" t="s">
        <v>1383</v>
      </c>
      <c r="B681" s="8" t="s">
        <v>1384</v>
      </c>
      <c r="C681" s="8" t="s">
        <v>28</v>
      </c>
      <c r="D681" s="8" t="s">
        <v>31</v>
      </c>
      <c r="E681" s="9">
        <v>44636</v>
      </c>
      <c r="F681" s="8" t="s">
        <v>14</v>
      </c>
      <c r="G681" s="8">
        <v>3356</v>
      </c>
      <c r="H681" s="8">
        <v>4096</v>
      </c>
      <c r="I681" s="8">
        <v>2.74</v>
      </c>
      <c r="J681" s="8">
        <v>98</v>
      </c>
      <c r="L681" s="10">
        <f t="shared" ca="1" si="40"/>
        <v>1212</v>
      </c>
      <c r="M681" s="10" t="str" cm="1">
        <f t="array" ref="M681">_xlfn.IFS(I681&gt;=3.5,"Excellent",I681&gt;=3,"Good",I681&gt;=2,"Average",I681&lt;2,"Poor")</f>
        <v>Average</v>
      </c>
      <c r="N681" s="10" t="str">
        <f>VLOOKUP(D681,Table2[],2,FALSE)</f>
        <v>Dr. Sharma</v>
      </c>
      <c r="O681" s="10" t="str">
        <f t="shared" si="41"/>
        <v>True</v>
      </c>
      <c r="P681" s="10"/>
      <c r="Q681" s="10">
        <f t="shared" si="42"/>
        <v>2022</v>
      </c>
      <c r="R681" s="10"/>
      <c r="S681" s="10"/>
      <c r="T681" s="10"/>
      <c r="U681" s="10"/>
      <c r="V681" s="10"/>
      <c r="W681" s="10" t="str">
        <f t="shared" ca="1" si="43"/>
        <v/>
      </c>
      <c r="X681" s="10"/>
      <c r="Y681" s="10"/>
      <c r="Z681" s="10"/>
      <c r="AA681" s="10"/>
      <c r="AB681" s="10"/>
      <c r="AC681" s="10"/>
      <c r="AD681" s="10"/>
      <c r="AE681" s="10"/>
      <c r="AF681" s="10"/>
    </row>
    <row r="682" spans="1:32" x14ac:dyDescent="0.3">
      <c r="A682" s="8" t="s">
        <v>1385</v>
      </c>
      <c r="B682" s="8" t="s">
        <v>1386</v>
      </c>
      <c r="C682" s="8" t="s">
        <v>17</v>
      </c>
      <c r="D682" s="8" t="s">
        <v>31</v>
      </c>
      <c r="E682" s="9">
        <v>45002</v>
      </c>
      <c r="F682" s="8" t="s">
        <v>19</v>
      </c>
      <c r="G682" s="8">
        <v>6141</v>
      </c>
      <c r="H682" s="8">
        <v>1714</v>
      </c>
      <c r="I682" s="8">
        <v>2.58</v>
      </c>
      <c r="J682" s="8">
        <v>100</v>
      </c>
      <c r="L682" s="10" t="str">
        <f t="shared" ca="1" si="40"/>
        <v> </v>
      </c>
      <c r="M682" s="10" t="str" cm="1">
        <f t="array" ref="M682">_xlfn.IFS(I682&gt;=3.5,"Excellent",I682&gt;=3,"Good",I682&gt;=2,"Average",I682&lt;2,"Poor")</f>
        <v>Average</v>
      </c>
      <c r="N682" s="10" t="str">
        <f>VLOOKUP(D682,Table2[],2,FALSE)</f>
        <v>Dr. Sharma</v>
      </c>
      <c r="O682" s="10" t="str">
        <f t="shared" si="41"/>
        <v/>
      </c>
      <c r="P682" s="10"/>
      <c r="Q682" s="10">
        <f t="shared" si="42"/>
        <v>2023</v>
      </c>
      <c r="R682" s="10"/>
      <c r="S682" s="10"/>
      <c r="T682" s="10"/>
      <c r="U682" s="10"/>
      <c r="V682" s="10"/>
      <c r="W682" s="10">
        <f t="shared" ca="1" si="43"/>
        <v>846</v>
      </c>
      <c r="X682" s="10"/>
      <c r="Y682" s="10"/>
      <c r="Z682" s="10"/>
      <c r="AA682" s="10"/>
      <c r="AB682" s="10"/>
      <c r="AC682" s="10"/>
      <c r="AD682" s="10"/>
      <c r="AE682" s="10"/>
      <c r="AF682" s="10"/>
    </row>
    <row r="683" spans="1:32" x14ac:dyDescent="0.3">
      <c r="A683" s="8" t="s">
        <v>1387</v>
      </c>
      <c r="B683" s="8" t="s">
        <v>1388</v>
      </c>
      <c r="C683" s="8" t="s">
        <v>12</v>
      </c>
      <c r="D683" s="8" t="s">
        <v>18</v>
      </c>
      <c r="E683" s="9">
        <v>45389</v>
      </c>
      <c r="F683" s="8" t="s">
        <v>14</v>
      </c>
      <c r="G683" s="8">
        <v>5110</v>
      </c>
      <c r="H683" s="8">
        <v>1350</v>
      </c>
      <c r="I683" s="8">
        <v>3.06</v>
      </c>
      <c r="J683" s="8">
        <v>77</v>
      </c>
      <c r="L683" s="10">
        <f t="shared" ca="1" si="40"/>
        <v>459</v>
      </c>
      <c r="M683" s="10" t="str" cm="1">
        <f t="array" ref="M683">_xlfn.IFS(I683&gt;=3.5,"Excellent",I683&gt;=3,"Good",I683&gt;=2,"Average",I683&lt;2,"Poor")</f>
        <v>Good</v>
      </c>
      <c r="N683" s="10" t="str">
        <f>VLOOKUP(D683,Table2[],2,FALSE)</f>
        <v>Dr. Roy</v>
      </c>
      <c r="O683" s="10" t="str">
        <f t="shared" si="41"/>
        <v/>
      </c>
      <c r="P683" s="10"/>
      <c r="Q683" s="10">
        <f t="shared" si="42"/>
        <v>2024</v>
      </c>
      <c r="R683" s="10"/>
      <c r="S683" s="10"/>
      <c r="T683" s="10"/>
      <c r="U683" s="10"/>
      <c r="V683" s="10"/>
      <c r="W683" s="10" t="str">
        <f t="shared" ca="1" si="43"/>
        <v/>
      </c>
      <c r="X683" s="10"/>
      <c r="Y683" s="10"/>
      <c r="Z683" s="10"/>
      <c r="AA683" s="10"/>
      <c r="AB683" s="10"/>
      <c r="AC683" s="10"/>
      <c r="AD683" s="10"/>
      <c r="AE683" s="10"/>
      <c r="AF683" s="10"/>
    </row>
    <row r="684" spans="1:32" x14ac:dyDescent="0.3">
      <c r="A684" s="8" t="s">
        <v>1389</v>
      </c>
      <c r="B684" s="8" t="s">
        <v>1390</v>
      </c>
      <c r="C684" s="8" t="s">
        <v>28</v>
      </c>
      <c r="D684" s="8" t="s">
        <v>18</v>
      </c>
      <c r="E684" s="9">
        <v>45340</v>
      </c>
      <c r="F684" s="8" t="s">
        <v>14</v>
      </c>
      <c r="G684" s="8">
        <v>10080</v>
      </c>
      <c r="H684" s="8">
        <v>4930</v>
      </c>
      <c r="I684" s="8">
        <v>3.17</v>
      </c>
      <c r="J684" s="8">
        <v>73</v>
      </c>
      <c r="L684" s="10">
        <f t="shared" ca="1" si="40"/>
        <v>508</v>
      </c>
      <c r="M684" s="10" t="str" cm="1">
        <f t="array" ref="M684">_xlfn.IFS(I684&gt;=3.5,"Excellent",I684&gt;=3,"Good",I684&gt;=2,"Average",I684&lt;2,"Poor")</f>
        <v>Good</v>
      </c>
      <c r="N684" s="10" t="str">
        <f>VLOOKUP(D684,Table2[],2,FALSE)</f>
        <v>Dr. Roy</v>
      </c>
      <c r="O684" s="10" t="str">
        <f t="shared" si="41"/>
        <v/>
      </c>
      <c r="P684" s="10"/>
      <c r="Q684" s="10">
        <f t="shared" si="42"/>
        <v>2024</v>
      </c>
      <c r="R684" s="10"/>
      <c r="S684" s="10"/>
      <c r="T684" s="10"/>
      <c r="U684" s="10"/>
      <c r="V684" s="10"/>
      <c r="W684" s="10" t="str">
        <f t="shared" ca="1" si="43"/>
        <v/>
      </c>
      <c r="X684" s="10"/>
      <c r="Y684" s="10"/>
      <c r="Z684" s="10"/>
      <c r="AA684" s="10"/>
      <c r="AB684" s="10"/>
      <c r="AC684" s="10"/>
      <c r="AD684" s="10"/>
      <c r="AE684" s="10"/>
      <c r="AF684" s="10"/>
    </row>
    <row r="685" spans="1:32" x14ac:dyDescent="0.3">
      <c r="A685" s="8" t="s">
        <v>1391</v>
      </c>
      <c r="B685" s="8" t="s">
        <v>1392</v>
      </c>
      <c r="C685" s="8" t="s">
        <v>17</v>
      </c>
      <c r="D685" s="8" t="s">
        <v>18</v>
      </c>
      <c r="E685" s="9">
        <v>44596</v>
      </c>
      <c r="F685" s="8" t="s">
        <v>14</v>
      </c>
      <c r="G685" s="8">
        <v>7513</v>
      </c>
      <c r="H685" s="8">
        <v>1653</v>
      </c>
      <c r="I685" s="8">
        <v>3.05</v>
      </c>
      <c r="J685" s="8">
        <v>73</v>
      </c>
      <c r="L685" s="10">
        <f t="shared" ca="1" si="40"/>
        <v>1252</v>
      </c>
      <c r="M685" s="10" t="str" cm="1">
        <f t="array" ref="M685">_xlfn.IFS(I685&gt;=3.5,"Excellent",I685&gt;=3,"Good",I685&gt;=2,"Average",I685&lt;2,"Poor")</f>
        <v>Good</v>
      </c>
      <c r="N685" s="10" t="str">
        <f>VLOOKUP(D685,Table2[],2,FALSE)</f>
        <v>Dr. Roy</v>
      </c>
      <c r="O685" s="10" t="str">
        <f t="shared" si="41"/>
        <v/>
      </c>
      <c r="P685" s="10"/>
      <c r="Q685" s="10">
        <f t="shared" si="42"/>
        <v>2022</v>
      </c>
      <c r="R685" s="10"/>
      <c r="S685" s="10"/>
      <c r="T685" s="10"/>
      <c r="U685" s="10"/>
      <c r="V685" s="10"/>
      <c r="W685" s="10" t="str">
        <f t="shared" ca="1" si="43"/>
        <v/>
      </c>
      <c r="X685" s="10"/>
      <c r="Y685" s="10"/>
      <c r="Z685" s="10"/>
      <c r="AA685" s="10"/>
      <c r="AB685" s="10"/>
      <c r="AC685" s="10"/>
      <c r="AD685" s="10"/>
      <c r="AE685" s="10"/>
      <c r="AF685" s="10"/>
    </row>
    <row r="686" spans="1:32" x14ac:dyDescent="0.3">
      <c r="A686" s="8" t="s">
        <v>1393</v>
      </c>
      <c r="B686" s="8" t="s">
        <v>1394</v>
      </c>
      <c r="C686" s="8" t="s">
        <v>28</v>
      </c>
      <c r="D686" s="8" t="s">
        <v>18</v>
      </c>
      <c r="E686" s="9">
        <v>45285</v>
      </c>
      <c r="F686" s="8" t="s">
        <v>14</v>
      </c>
      <c r="G686" s="8">
        <v>8227</v>
      </c>
      <c r="H686" s="8">
        <v>4734</v>
      </c>
      <c r="I686" s="8">
        <v>3.1</v>
      </c>
      <c r="J686" s="8">
        <v>50</v>
      </c>
      <c r="L686" s="10">
        <f t="shared" ca="1" si="40"/>
        <v>563</v>
      </c>
      <c r="M686" s="10" t="str" cm="1">
        <f t="array" ref="M686">_xlfn.IFS(I686&gt;=3.5,"Excellent",I686&gt;=3,"Good",I686&gt;=2,"Average",I686&lt;2,"Poor")</f>
        <v>Good</v>
      </c>
      <c r="N686" s="10" t="str">
        <f>VLOOKUP(D686,Table2[],2,FALSE)</f>
        <v>Dr. Roy</v>
      </c>
      <c r="O686" s="10" t="str">
        <f t="shared" si="41"/>
        <v>True</v>
      </c>
      <c r="P686" s="10"/>
      <c r="Q686" s="10">
        <f t="shared" si="42"/>
        <v>2023</v>
      </c>
      <c r="R686" s="10"/>
      <c r="S686" s="10"/>
      <c r="T686" s="10"/>
      <c r="U686" s="10"/>
      <c r="V686" s="10"/>
      <c r="W686" s="10" t="str">
        <f t="shared" ca="1" si="43"/>
        <v/>
      </c>
      <c r="X686" s="10"/>
      <c r="Y686" s="10"/>
      <c r="Z686" s="10"/>
      <c r="AA686" s="10"/>
      <c r="AB686" s="10"/>
      <c r="AC686" s="10"/>
      <c r="AD686" s="10"/>
      <c r="AE686" s="10"/>
      <c r="AF686" s="10"/>
    </row>
    <row r="687" spans="1:32" x14ac:dyDescent="0.3">
      <c r="A687" s="8" t="s">
        <v>1395</v>
      </c>
      <c r="B687" s="8" t="s">
        <v>1396</v>
      </c>
      <c r="C687" s="8" t="s">
        <v>54</v>
      </c>
      <c r="D687" s="8" t="s">
        <v>13</v>
      </c>
      <c r="E687" s="9">
        <v>45285</v>
      </c>
      <c r="F687" s="8" t="s">
        <v>14</v>
      </c>
      <c r="G687" s="8">
        <v>13129</v>
      </c>
      <c r="H687" s="8">
        <v>7800</v>
      </c>
      <c r="I687" s="8">
        <v>3.5</v>
      </c>
      <c r="J687" s="8">
        <v>116</v>
      </c>
      <c r="L687" s="10">
        <f t="shared" ca="1" si="40"/>
        <v>563</v>
      </c>
      <c r="M687" s="10" t="str" cm="1">
        <f t="array" ref="M687">_xlfn.IFS(I687&gt;=3.5,"Excellent",I687&gt;=3,"Good",I687&gt;=2,"Average",I687&lt;2,"Poor")</f>
        <v>Excellent</v>
      </c>
      <c r="N687" s="10" t="str">
        <f>VLOOKUP(D687,Table2[],2,FALSE)</f>
        <v xml:space="preserve"> Dr. Mehta</v>
      </c>
      <c r="O687" s="10" t="str">
        <f t="shared" si="41"/>
        <v>True</v>
      </c>
      <c r="P687" s="10"/>
      <c r="Q687" s="10">
        <f t="shared" si="42"/>
        <v>2023</v>
      </c>
      <c r="R687" s="10"/>
      <c r="S687" s="10"/>
      <c r="T687" s="10"/>
      <c r="U687" s="10"/>
      <c r="V687" s="10"/>
      <c r="W687" s="10" t="str">
        <f t="shared" ca="1" si="43"/>
        <v/>
      </c>
      <c r="X687" s="10"/>
      <c r="Y687" s="10"/>
      <c r="Z687" s="10"/>
      <c r="AA687" s="10"/>
      <c r="AB687" s="10"/>
      <c r="AC687" s="10"/>
      <c r="AD687" s="10"/>
      <c r="AE687" s="10"/>
      <c r="AF687" s="10"/>
    </row>
    <row r="688" spans="1:32" x14ac:dyDescent="0.3">
      <c r="A688" s="8" t="s">
        <v>1397</v>
      </c>
      <c r="B688" s="8" t="s">
        <v>1398</v>
      </c>
      <c r="C688" s="8" t="s">
        <v>28</v>
      </c>
      <c r="D688" s="8" t="s">
        <v>18</v>
      </c>
      <c r="E688" s="9">
        <v>44905</v>
      </c>
      <c r="F688" s="8" t="s">
        <v>39</v>
      </c>
      <c r="G688" s="8">
        <v>10408</v>
      </c>
      <c r="H688" s="8">
        <v>1245</v>
      </c>
      <c r="I688" s="8">
        <v>2.78</v>
      </c>
      <c r="J688" s="8">
        <v>72</v>
      </c>
      <c r="L688" s="10" t="str">
        <f t="shared" ca="1" si="40"/>
        <v> </v>
      </c>
      <c r="M688" s="10" t="str" cm="1">
        <f t="array" ref="M688">_xlfn.IFS(I688&gt;=3.5,"Excellent",I688&gt;=3,"Good",I688&gt;=2,"Average",I688&lt;2,"Poor")</f>
        <v>Average</v>
      </c>
      <c r="N688" s="10" t="str">
        <f>VLOOKUP(D688,Table2[],2,FALSE)</f>
        <v>Dr. Roy</v>
      </c>
      <c r="O688" s="10" t="str">
        <f t="shared" si="41"/>
        <v/>
      </c>
      <c r="P688" s="10"/>
      <c r="Q688" s="10">
        <f t="shared" si="42"/>
        <v>2022</v>
      </c>
      <c r="R688" s="10"/>
      <c r="S688" s="10"/>
      <c r="T688" s="10"/>
      <c r="U688" s="10"/>
      <c r="V688" s="10"/>
      <c r="W688" s="10" t="str">
        <f t="shared" ca="1" si="43"/>
        <v/>
      </c>
      <c r="X688" s="10"/>
      <c r="Y688" s="10"/>
      <c r="Z688" s="10"/>
      <c r="AA688" s="10"/>
      <c r="AB688" s="10"/>
      <c r="AC688" s="10"/>
      <c r="AD688" s="10"/>
      <c r="AE688" s="10"/>
      <c r="AF688" s="10"/>
    </row>
    <row r="689" spans="1:32" x14ac:dyDescent="0.3">
      <c r="A689" s="8" t="s">
        <v>1399</v>
      </c>
      <c r="B689" s="8" t="s">
        <v>1400</v>
      </c>
      <c r="C689" s="8" t="s">
        <v>28</v>
      </c>
      <c r="D689" s="8" t="s">
        <v>13</v>
      </c>
      <c r="E689" s="9">
        <v>45216</v>
      </c>
      <c r="F689" s="8" t="s">
        <v>19</v>
      </c>
      <c r="G689" s="8">
        <v>7270</v>
      </c>
      <c r="H689" s="8">
        <v>4035</v>
      </c>
      <c r="I689" s="8">
        <v>2.2000000000000002</v>
      </c>
      <c r="J689" s="8">
        <v>10</v>
      </c>
      <c r="L689" s="10" t="str">
        <f t="shared" ca="1" si="40"/>
        <v> </v>
      </c>
      <c r="M689" s="10" t="str" cm="1">
        <f t="array" ref="M689">_xlfn.IFS(I689&gt;=3.5,"Excellent",I689&gt;=3,"Good",I689&gt;=2,"Average",I689&lt;2,"Poor")</f>
        <v>Average</v>
      </c>
      <c r="N689" s="10" t="str">
        <f>VLOOKUP(D689,Table2[],2,FALSE)</f>
        <v xml:space="preserve"> Dr. Mehta</v>
      </c>
      <c r="O689" s="10" t="str">
        <f t="shared" si="41"/>
        <v>True</v>
      </c>
      <c r="P689" s="10"/>
      <c r="Q689" s="10">
        <f t="shared" si="42"/>
        <v>2023</v>
      </c>
      <c r="R689" s="10"/>
      <c r="S689" s="10"/>
      <c r="T689" s="10"/>
      <c r="U689" s="10"/>
      <c r="V689" s="10"/>
      <c r="W689" s="10">
        <f t="shared" ca="1" si="43"/>
        <v>632</v>
      </c>
      <c r="X689" s="10"/>
      <c r="Y689" s="10"/>
      <c r="Z689" s="10"/>
      <c r="AA689" s="10"/>
      <c r="AB689" s="10"/>
      <c r="AC689" s="10"/>
      <c r="AD689" s="10"/>
      <c r="AE689" s="10"/>
      <c r="AF689" s="10"/>
    </row>
    <row r="690" spans="1:32" x14ac:dyDescent="0.3">
      <c r="A690" s="8" t="s">
        <v>1401</v>
      </c>
      <c r="B690" s="8" t="s">
        <v>1402</v>
      </c>
      <c r="C690" s="8" t="s">
        <v>36</v>
      </c>
      <c r="D690" s="8" t="s">
        <v>18</v>
      </c>
      <c r="E690" s="9">
        <v>44648</v>
      </c>
      <c r="F690" s="8" t="s">
        <v>14</v>
      </c>
      <c r="G690" s="8">
        <v>2730</v>
      </c>
      <c r="H690" s="8">
        <v>6097</v>
      </c>
      <c r="I690" s="8">
        <v>2.09</v>
      </c>
      <c r="J690" s="8">
        <v>70</v>
      </c>
      <c r="L690" s="10">
        <f t="shared" ca="1" si="40"/>
        <v>1200</v>
      </c>
      <c r="M690" s="10" t="str" cm="1">
        <f t="array" ref="M690">_xlfn.IFS(I690&gt;=3.5,"Excellent",I690&gt;=3,"Good",I690&gt;=2,"Average",I690&lt;2,"Poor")</f>
        <v>Average</v>
      </c>
      <c r="N690" s="10" t="str">
        <f>VLOOKUP(D690,Table2[],2,FALSE)</f>
        <v>Dr. Roy</v>
      </c>
      <c r="O690" s="10" t="str">
        <f t="shared" si="41"/>
        <v>True</v>
      </c>
      <c r="P690" s="10"/>
      <c r="Q690" s="10">
        <f t="shared" si="42"/>
        <v>2022</v>
      </c>
      <c r="R690" s="10"/>
      <c r="S690" s="10"/>
      <c r="T690" s="10"/>
      <c r="U690" s="10"/>
      <c r="V690" s="10"/>
      <c r="W690" s="10" t="str">
        <f t="shared" ca="1" si="43"/>
        <v/>
      </c>
      <c r="X690" s="10"/>
      <c r="Y690" s="10"/>
      <c r="Z690" s="10"/>
      <c r="AA690" s="10"/>
      <c r="AB690" s="10"/>
      <c r="AC690" s="10"/>
      <c r="AD690" s="10"/>
      <c r="AE690" s="10"/>
      <c r="AF690" s="10"/>
    </row>
    <row r="691" spans="1:32" x14ac:dyDescent="0.3">
      <c r="A691" s="8" t="s">
        <v>1403</v>
      </c>
      <c r="B691" s="8" t="s">
        <v>1404</v>
      </c>
      <c r="C691" s="8" t="s">
        <v>28</v>
      </c>
      <c r="D691" s="8" t="s">
        <v>18</v>
      </c>
      <c r="E691" s="9">
        <v>44715</v>
      </c>
      <c r="F691" s="8" t="s">
        <v>19</v>
      </c>
      <c r="G691" s="8">
        <v>11096</v>
      </c>
      <c r="H691" s="8">
        <v>3961</v>
      </c>
      <c r="I691" s="8">
        <v>3.9</v>
      </c>
      <c r="J691" s="8">
        <v>48</v>
      </c>
      <c r="L691" s="10" t="str">
        <f t="shared" ca="1" si="40"/>
        <v> </v>
      </c>
      <c r="M691" s="10" t="str" cm="1">
        <f t="array" ref="M691">_xlfn.IFS(I691&gt;=3.5,"Excellent",I691&gt;=3,"Good",I691&gt;=2,"Average",I691&lt;2,"Poor")</f>
        <v>Excellent</v>
      </c>
      <c r="N691" s="10" t="str">
        <f>VLOOKUP(D691,Table2[],2,FALSE)</f>
        <v>Dr. Roy</v>
      </c>
      <c r="O691" s="10" t="str">
        <f t="shared" si="41"/>
        <v/>
      </c>
      <c r="P691" s="10"/>
      <c r="Q691" s="10">
        <f t="shared" si="42"/>
        <v>2022</v>
      </c>
      <c r="R691" s="10"/>
      <c r="S691" s="10"/>
      <c r="T691" s="10"/>
      <c r="U691" s="10"/>
      <c r="V691" s="10"/>
      <c r="W691" s="10">
        <f t="shared" ca="1" si="43"/>
        <v>1133</v>
      </c>
      <c r="X691" s="10"/>
      <c r="Y691" s="10"/>
      <c r="Z691" s="10"/>
      <c r="AA691" s="10"/>
      <c r="AB691" s="10"/>
      <c r="AC691" s="10"/>
      <c r="AD691" s="10"/>
      <c r="AE691" s="10"/>
      <c r="AF691" s="10"/>
    </row>
    <row r="692" spans="1:32" x14ac:dyDescent="0.3">
      <c r="A692" s="8" t="s">
        <v>1405</v>
      </c>
      <c r="B692" s="8" t="s">
        <v>1406</v>
      </c>
      <c r="C692" s="8" t="s">
        <v>36</v>
      </c>
      <c r="D692" s="8" t="s">
        <v>18</v>
      </c>
      <c r="E692" s="9">
        <v>45362</v>
      </c>
      <c r="F692" s="8" t="s">
        <v>19</v>
      </c>
      <c r="G692" s="8">
        <v>14406</v>
      </c>
      <c r="H692" s="8">
        <v>3386</v>
      </c>
      <c r="I692" s="8">
        <v>3.04</v>
      </c>
      <c r="J692" s="8">
        <v>109</v>
      </c>
      <c r="L692" s="10" t="str">
        <f t="shared" ca="1" si="40"/>
        <v> </v>
      </c>
      <c r="M692" s="10" t="str" cm="1">
        <f t="array" ref="M692">_xlfn.IFS(I692&gt;=3.5,"Excellent",I692&gt;=3,"Good",I692&gt;=2,"Average",I692&lt;2,"Poor")</f>
        <v>Good</v>
      </c>
      <c r="N692" s="10" t="str">
        <f>VLOOKUP(D692,Table2[],2,FALSE)</f>
        <v>Dr. Roy</v>
      </c>
      <c r="O692" s="10" t="str">
        <f t="shared" si="41"/>
        <v/>
      </c>
      <c r="P692" s="10"/>
      <c r="Q692" s="10">
        <f t="shared" si="42"/>
        <v>2024</v>
      </c>
      <c r="R692" s="10"/>
      <c r="S692" s="10"/>
      <c r="T692" s="10"/>
      <c r="U692" s="10"/>
      <c r="V692" s="10"/>
      <c r="W692" s="10">
        <f t="shared" ca="1" si="43"/>
        <v>486</v>
      </c>
      <c r="X692" s="10"/>
      <c r="Y692" s="10"/>
      <c r="Z692" s="10"/>
      <c r="AA692" s="10"/>
      <c r="AB692" s="10"/>
      <c r="AC692" s="10"/>
      <c r="AD692" s="10"/>
      <c r="AE692" s="10"/>
      <c r="AF692" s="10"/>
    </row>
    <row r="693" spans="1:32" x14ac:dyDescent="0.3">
      <c r="A693" s="8" t="s">
        <v>1407</v>
      </c>
      <c r="B693" s="8" t="s">
        <v>1408</v>
      </c>
      <c r="C693" s="8" t="s">
        <v>17</v>
      </c>
      <c r="D693" s="8" t="s">
        <v>31</v>
      </c>
      <c r="E693" s="9">
        <v>45251</v>
      </c>
      <c r="F693" s="8" t="s">
        <v>19</v>
      </c>
      <c r="G693" s="8">
        <v>11296</v>
      </c>
      <c r="H693" s="8">
        <v>6755</v>
      </c>
      <c r="I693" s="8">
        <v>2.86</v>
      </c>
      <c r="J693" s="8">
        <v>112</v>
      </c>
      <c r="L693" s="10" t="str">
        <f t="shared" ca="1" si="40"/>
        <v> </v>
      </c>
      <c r="M693" s="10" t="str" cm="1">
        <f t="array" ref="M693">_xlfn.IFS(I693&gt;=3.5,"Excellent",I693&gt;=3,"Good",I693&gt;=2,"Average",I693&lt;2,"Poor")</f>
        <v>Average</v>
      </c>
      <c r="N693" s="10" t="str">
        <f>VLOOKUP(D693,Table2[],2,FALSE)</f>
        <v>Dr. Sharma</v>
      </c>
      <c r="O693" s="10" t="str">
        <f t="shared" si="41"/>
        <v>True</v>
      </c>
      <c r="P693" s="10"/>
      <c r="Q693" s="10">
        <f t="shared" si="42"/>
        <v>2023</v>
      </c>
      <c r="R693" s="10"/>
      <c r="S693" s="10"/>
      <c r="T693" s="10"/>
      <c r="U693" s="10"/>
      <c r="V693" s="10"/>
      <c r="W693" s="10">
        <f t="shared" ca="1" si="43"/>
        <v>597</v>
      </c>
      <c r="X693" s="10"/>
      <c r="Y693" s="10"/>
      <c r="Z693" s="10"/>
      <c r="AA693" s="10"/>
      <c r="AB693" s="10"/>
      <c r="AC693" s="10"/>
      <c r="AD693" s="10"/>
      <c r="AE693" s="10"/>
      <c r="AF693" s="10"/>
    </row>
    <row r="694" spans="1:32" x14ac:dyDescent="0.3">
      <c r="A694" s="8" t="s">
        <v>1409</v>
      </c>
      <c r="B694" s="8" t="s">
        <v>1410</v>
      </c>
      <c r="C694" s="8" t="s">
        <v>25</v>
      </c>
      <c r="D694" s="8" t="s">
        <v>18</v>
      </c>
      <c r="E694" s="9">
        <v>45220</v>
      </c>
      <c r="F694" s="8" t="s">
        <v>39</v>
      </c>
      <c r="G694" s="8">
        <v>12851</v>
      </c>
      <c r="H694" s="8">
        <v>8600</v>
      </c>
      <c r="I694" s="8">
        <v>3.36</v>
      </c>
      <c r="J694" s="8">
        <v>15</v>
      </c>
      <c r="L694" s="10" t="str">
        <f t="shared" ca="1" si="40"/>
        <v> </v>
      </c>
      <c r="M694" s="10" t="str" cm="1">
        <f t="array" ref="M694">_xlfn.IFS(I694&gt;=3.5,"Excellent",I694&gt;=3,"Good",I694&gt;=2,"Average",I694&lt;2,"Poor")</f>
        <v>Good</v>
      </c>
      <c r="N694" s="10" t="str">
        <f>VLOOKUP(D694,Table2[],2,FALSE)</f>
        <v>Dr. Roy</v>
      </c>
      <c r="O694" s="10" t="str">
        <f t="shared" si="41"/>
        <v>True</v>
      </c>
      <c r="P694" s="10"/>
      <c r="Q694" s="10">
        <f t="shared" si="42"/>
        <v>2023</v>
      </c>
      <c r="R694" s="10"/>
      <c r="S694" s="10"/>
      <c r="T694" s="10"/>
      <c r="U694" s="10"/>
      <c r="V694" s="10"/>
      <c r="W694" s="10" t="str">
        <f t="shared" ca="1" si="43"/>
        <v/>
      </c>
      <c r="X694" s="10"/>
      <c r="Y694" s="10"/>
      <c r="Z694" s="10"/>
      <c r="AA694" s="10"/>
      <c r="AB694" s="10"/>
      <c r="AC694" s="10"/>
      <c r="AD694" s="10"/>
      <c r="AE694" s="10"/>
      <c r="AF694" s="10"/>
    </row>
    <row r="695" spans="1:32" x14ac:dyDescent="0.3">
      <c r="A695" s="8" t="s">
        <v>1411</v>
      </c>
      <c r="B695" s="8" t="s">
        <v>1412</v>
      </c>
      <c r="C695" s="8" t="s">
        <v>36</v>
      </c>
      <c r="D695" s="8" t="s">
        <v>31</v>
      </c>
      <c r="E695" s="9">
        <v>45134</v>
      </c>
      <c r="F695" s="8" t="s">
        <v>19</v>
      </c>
      <c r="G695" s="8">
        <v>6804</v>
      </c>
      <c r="H695" s="8">
        <v>4521</v>
      </c>
      <c r="I695" s="8">
        <v>3.77</v>
      </c>
      <c r="J695" s="8">
        <v>2</v>
      </c>
      <c r="L695" s="10" t="str">
        <f t="shared" ca="1" si="40"/>
        <v> </v>
      </c>
      <c r="M695" s="10" t="str" cm="1">
        <f t="array" ref="M695">_xlfn.IFS(I695&gt;=3.5,"Excellent",I695&gt;=3,"Good",I695&gt;=2,"Average",I695&lt;2,"Poor")</f>
        <v>Excellent</v>
      </c>
      <c r="N695" s="10" t="str">
        <f>VLOOKUP(D695,Table2[],2,FALSE)</f>
        <v>Dr. Sharma</v>
      </c>
      <c r="O695" s="10" t="str">
        <f t="shared" si="41"/>
        <v>True</v>
      </c>
      <c r="P695" s="10"/>
      <c r="Q695" s="10">
        <f t="shared" si="42"/>
        <v>2023</v>
      </c>
      <c r="R695" s="10"/>
      <c r="S695" s="10"/>
      <c r="T695" s="10"/>
      <c r="U695" s="10"/>
      <c r="V695" s="10"/>
      <c r="W695" s="10">
        <f t="shared" ca="1" si="43"/>
        <v>714</v>
      </c>
      <c r="X695" s="10"/>
      <c r="Y695" s="10"/>
      <c r="Z695" s="10"/>
      <c r="AA695" s="10"/>
      <c r="AB695" s="10"/>
      <c r="AC695" s="10"/>
      <c r="AD695" s="10"/>
      <c r="AE695" s="10"/>
      <c r="AF695" s="10"/>
    </row>
    <row r="696" spans="1:32" x14ac:dyDescent="0.3">
      <c r="A696" s="8" t="s">
        <v>1413</v>
      </c>
      <c r="B696" s="8" t="s">
        <v>1414</v>
      </c>
      <c r="C696" s="8" t="s">
        <v>25</v>
      </c>
      <c r="D696" s="8" t="s">
        <v>62</v>
      </c>
      <c r="E696" s="9">
        <v>44637</v>
      </c>
      <c r="F696" s="8" t="s">
        <v>14</v>
      </c>
      <c r="G696" s="8">
        <v>3504</v>
      </c>
      <c r="H696" s="8">
        <v>7053</v>
      </c>
      <c r="I696" s="8">
        <v>2.31</v>
      </c>
      <c r="J696" s="8">
        <v>101</v>
      </c>
      <c r="L696" s="10">
        <f t="shared" ca="1" si="40"/>
        <v>1211</v>
      </c>
      <c r="M696" s="10" t="str" cm="1">
        <f t="array" ref="M696">_xlfn.IFS(I696&gt;=3.5,"Excellent",I696&gt;=3,"Good",I696&gt;=2,"Average",I696&lt;2,"Poor")</f>
        <v>Average</v>
      </c>
      <c r="N696" s="10" t="str">
        <f>VLOOKUP(D696,Table2[],2,FALSE)</f>
        <v>Dr. Sinha</v>
      </c>
      <c r="O696" s="10" t="str">
        <f t="shared" si="41"/>
        <v>True</v>
      </c>
      <c r="P696" s="10"/>
      <c r="Q696" s="10">
        <f t="shared" si="42"/>
        <v>2022</v>
      </c>
      <c r="R696" s="10"/>
      <c r="S696" s="10"/>
      <c r="T696" s="10"/>
      <c r="U696" s="10"/>
      <c r="V696" s="10"/>
      <c r="W696" s="10" t="str">
        <f t="shared" ca="1" si="43"/>
        <v/>
      </c>
      <c r="X696" s="10"/>
      <c r="Y696" s="10"/>
      <c r="Z696" s="10"/>
      <c r="AA696" s="10"/>
      <c r="AB696" s="10"/>
      <c r="AC696" s="10"/>
      <c r="AD696" s="10"/>
      <c r="AE696" s="10"/>
      <c r="AF696" s="10"/>
    </row>
    <row r="697" spans="1:32" x14ac:dyDescent="0.3">
      <c r="A697" s="8" t="s">
        <v>1415</v>
      </c>
      <c r="B697" s="8" t="s">
        <v>1416</v>
      </c>
      <c r="C697" s="8" t="s">
        <v>54</v>
      </c>
      <c r="D697" s="8" t="s">
        <v>31</v>
      </c>
      <c r="E697" s="9">
        <v>44874</v>
      </c>
      <c r="F697" s="8" t="s">
        <v>19</v>
      </c>
      <c r="G697" s="8">
        <v>13244</v>
      </c>
      <c r="H697" s="8">
        <v>5499</v>
      </c>
      <c r="I697" s="8">
        <v>2.0299999999999998</v>
      </c>
      <c r="J697" s="8">
        <v>44</v>
      </c>
      <c r="L697" s="10" t="str">
        <f t="shared" ca="1" si="40"/>
        <v> </v>
      </c>
      <c r="M697" s="10" t="str" cm="1">
        <f t="array" ref="M697">_xlfn.IFS(I697&gt;=3.5,"Excellent",I697&gt;=3,"Good",I697&gt;=2,"Average",I697&lt;2,"Poor")</f>
        <v>Average</v>
      </c>
      <c r="N697" s="10" t="str">
        <f>VLOOKUP(D697,Table2[],2,FALSE)</f>
        <v>Dr. Sharma</v>
      </c>
      <c r="O697" s="10" t="str">
        <f t="shared" si="41"/>
        <v/>
      </c>
      <c r="P697" s="10"/>
      <c r="Q697" s="10">
        <f t="shared" si="42"/>
        <v>2022</v>
      </c>
      <c r="R697" s="10"/>
      <c r="S697" s="10"/>
      <c r="T697" s="10"/>
      <c r="U697" s="10"/>
      <c r="V697" s="10"/>
      <c r="W697" s="10">
        <f t="shared" ca="1" si="43"/>
        <v>974</v>
      </c>
      <c r="X697" s="10"/>
      <c r="Y697" s="10"/>
      <c r="Z697" s="10"/>
      <c r="AA697" s="10"/>
      <c r="AB697" s="10"/>
      <c r="AC697" s="10"/>
      <c r="AD697" s="10"/>
      <c r="AE697" s="10"/>
      <c r="AF697" s="10"/>
    </row>
    <row r="698" spans="1:32" x14ac:dyDescent="0.3">
      <c r="A698" s="8" t="s">
        <v>1417</v>
      </c>
      <c r="B698" s="8" t="s">
        <v>1418</v>
      </c>
      <c r="C698" s="8" t="s">
        <v>12</v>
      </c>
      <c r="D698" s="8" t="s">
        <v>18</v>
      </c>
      <c r="E698" s="9">
        <v>44897</v>
      </c>
      <c r="F698" s="8" t="s">
        <v>19</v>
      </c>
      <c r="G698" s="8">
        <v>14717</v>
      </c>
      <c r="H698" s="8">
        <v>290</v>
      </c>
      <c r="I698" s="8">
        <v>3.78</v>
      </c>
      <c r="J698" s="8">
        <v>97</v>
      </c>
      <c r="L698" s="10" t="str">
        <f t="shared" ca="1" si="40"/>
        <v> </v>
      </c>
      <c r="M698" s="10" t="str" cm="1">
        <f t="array" ref="M698">_xlfn.IFS(I698&gt;=3.5,"Excellent",I698&gt;=3,"Good",I698&gt;=2,"Average",I698&lt;2,"Poor")</f>
        <v>Excellent</v>
      </c>
      <c r="N698" s="10" t="str">
        <f>VLOOKUP(D698,Table2[],2,FALSE)</f>
        <v>Dr. Roy</v>
      </c>
      <c r="O698" s="10" t="str">
        <f t="shared" si="41"/>
        <v/>
      </c>
      <c r="P698" s="10"/>
      <c r="Q698" s="10">
        <f t="shared" si="42"/>
        <v>2022</v>
      </c>
      <c r="R698" s="10"/>
      <c r="S698" s="10"/>
      <c r="T698" s="10"/>
      <c r="U698" s="10"/>
      <c r="V698" s="10"/>
      <c r="W698" s="10">
        <f t="shared" ca="1" si="43"/>
        <v>951</v>
      </c>
      <c r="X698" s="10"/>
      <c r="Y698" s="10"/>
      <c r="Z698" s="10"/>
      <c r="AA698" s="10"/>
      <c r="AB698" s="10"/>
      <c r="AC698" s="10"/>
      <c r="AD698" s="10"/>
      <c r="AE698" s="10"/>
      <c r="AF698" s="10"/>
    </row>
    <row r="699" spans="1:32" x14ac:dyDescent="0.3">
      <c r="A699" s="8" t="s">
        <v>1419</v>
      </c>
      <c r="B699" s="8" t="s">
        <v>1420</v>
      </c>
      <c r="C699" s="8" t="s">
        <v>57</v>
      </c>
      <c r="D699" s="8" t="s">
        <v>18</v>
      </c>
      <c r="E699" s="9">
        <v>45244</v>
      </c>
      <c r="F699" s="8" t="s">
        <v>14</v>
      </c>
      <c r="G699" s="8">
        <v>9722</v>
      </c>
      <c r="H699" s="8">
        <v>7356</v>
      </c>
      <c r="I699" s="8">
        <v>2.5</v>
      </c>
      <c r="J699" s="8">
        <v>53</v>
      </c>
      <c r="L699" s="10">
        <f t="shared" ca="1" si="40"/>
        <v>604</v>
      </c>
      <c r="M699" s="10" t="str" cm="1">
        <f t="array" ref="M699">_xlfn.IFS(I699&gt;=3.5,"Excellent",I699&gt;=3,"Good",I699&gt;=2,"Average",I699&lt;2,"Poor")</f>
        <v>Average</v>
      </c>
      <c r="N699" s="10" t="str">
        <f>VLOOKUP(D699,Table2[],2,FALSE)</f>
        <v>Dr. Roy</v>
      </c>
      <c r="O699" s="10" t="str">
        <f t="shared" si="41"/>
        <v>True</v>
      </c>
      <c r="P699" s="10"/>
      <c r="Q699" s="10">
        <f t="shared" si="42"/>
        <v>2023</v>
      </c>
      <c r="R699" s="10"/>
      <c r="S699" s="10"/>
      <c r="T699" s="10"/>
      <c r="U699" s="10"/>
      <c r="V699" s="10"/>
      <c r="W699" s="10" t="str">
        <f t="shared" ca="1" si="43"/>
        <v/>
      </c>
      <c r="X699" s="10"/>
      <c r="Y699" s="10"/>
      <c r="Z699" s="10"/>
      <c r="AA699" s="10"/>
      <c r="AB699" s="10"/>
      <c r="AC699" s="10"/>
      <c r="AD699" s="10"/>
      <c r="AE699" s="10"/>
      <c r="AF699" s="10"/>
    </row>
    <row r="700" spans="1:32" x14ac:dyDescent="0.3">
      <c r="A700" s="8" t="s">
        <v>1421</v>
      </c>
      <c r="B700" s="8" t="s">
        <v>1422</v>
      </c>
      <c r="C700" s="8" t="s">
        <v>28</v>
      </c>
      <c r="D700" s="8" t="s">
        <v>13</v>
      </c>
      <c r="E700" s="9">
        <v>45330</v>
      </c>
      <c r="F700" s="8" t="s">
        <v>14</v>
      </c>
      <c r="G700" s="8">
        <v>12801</v>
      </c>
      <c r="H700" s="8">
        <v>8270</v>
      </c>
      <c r="I700" s="8">
        <v>2.58</v>
      </c>
      <c r="J700" s="8">
        <v>57</v>
      </c>
      <c r="L700" s="10">
        <f t="shared" ca="1" si="40"/>
        <v>518</v>
      </c>
      <c r="M700" s="10" t="str" cm="1">
        <f t="array" ref="M700">_xlfn.IFS(I700&gt;=3.5,"Excellent",I700&gt;=3,"Good",I700&gt;=2,"Average",I700&lt;2,"Poor")</f>
        <v>Average</v>
      </c>
      <c r="N700" s="10" t="str">
        <f>VLOOKUP(D700,Table2[],2,FALSE)</f>
        <v xml:space="preserve"> Dr. Mehta</v>
      </c>
      <c r="O700" s="10" t="str">
        <f t="shared" si="41"/>
        <v>True</v>
      </c>
      <c r="P700" s="10"/>
      <c r="Q700" s="10">
        <f t="shared" si="42"/>
        <v>2024</v>
      </c>
      <c r="R700" s="10"/>
      <c r="S700" s="10"/>
      <c r="T700" s="10"/>
      <c r="U700" s="10"/>
      <c r="V700" s="10"/>
      <c r="W700" s="10" t="str">
        <f t="shared" ca="1" si="43"/>
        <v/>
      </c>
      <c r="X700" s="10"/>
      <c r="Y700" s="10"/>
      <c r="Z700" s="10"/>
      <c r="AA700" s="10"/>
      <c r="AB700" s="10"/>
      <c r="AC700" s="10"/>
      <c r="AD700" s="10"/>
      <c r="AE700" s="10"/>
      <c r="AF700" s="10"/>
    </row>
    <row r="701" spans="1:32" x14ac:dyDescent="0.3">
      <c r="A701" s="8" t="s">
        <v>1423</v>
      </c>
      <c r="B701" s="8" t="s">
        <v>1424</v>
      </c>
      <c r="C701" s="8" t="s">
        <v>12</v>
      </c>
      <c r="D701" s="8" t="s">
        <v>18</v>
      </c>
      <c r="E701" s="9">
        <v>44745</v>
      </c>
      <c r="F701" s="8" t="s">
        <v>14</v>
      </c>
      <c r="G701" s="8">
        <v>3650</v>
      </c>
      <c r="H701" s="8">
        <v>137</v>
      </c>
      <c r="I701" s="8">
        <v>2.64</v>
      </c>
      <c r="J701" s="8">
        <v>4</v>
      </c>
      <c r="L701" s="10">
        <f t="shared" ca="1" si="40"/>
        <v>1103</v>
      </c>
      <c r="M701" s="10" t="str" cm="1">
        <f t="array" ref="M701">_xlfn.IFS(I701&gt;=3.5,"Excellent",I701&gt;=3,"Good",I701&gt;=2,"Average",I701&lt;2,"Poor")</f>
        <v>Average</v>
      </c>
      <c r="N701" s="10" t="str">
        <f>VLOOKUP(D701,Table2[],2,FALSE)</f>
        <v>Dr. Roy</v>
      </c>
      <c r="O701" s="10" t="str">
        <f t="shared" si="41"/>
        <v/>
      </c>
      <c r="P701" s="10"/>
      <c r="Q701" s="10">
        <f t="shared" si="42"/>
        <v>2022</v>
      </c>
      <c r="R701" s="10"/>
      <c r="S701" s="10"/>
      <c r="T701" s="10"/>
      <c r="U701" s="10"/>
      <c r="V701" s="10"/>
      <c r="W701" s="10" t="str">
        <f t="shared" ca="1" si="43"/>
        <v/>
      </c>
      <c r="X701" s="10"/>
      <c r="Y701" s="10"/>
      <c r="Z701" s="10"/>
      <c r="AA701" s="10"/>
      <c r="AB701" s="10"/>
      <c r="AC701" s="10"/>
      <c r="AD701" s="10"/>
      <c r="AE701" s="10"/>
      <c r="AF701" s="10"/>
    </row>
    <row r="702" spans="1:32" x14ac:dyDescent="0.3">
      <c r="A702" s="8" t="s">
        <v>1425</v>
      </c>
      <c r="B702" s="8" t="s">
        <v>1426</v>
      </c>
      <c r="C702" s="8" t="s">
        <v>57</v>
      </c>
      <c r="D702" s="8" t="s">
        <v>31</v>
      </c>
      <c r="E702" s="9">
        <v>45078</v>
      </c>
      <c r="F702" s="8" t="s">
        <v>39</v>
      </c>
      <c r="G702" s="8">
        <v>8042</v>
      </c>
      <c r="H702" s="8">
        <v>5884</v>
      </c>
      <c r="I702" s="8">
        <v>3.91</v>
      </c>
      <c r="J702" s="8">
        <v>37</v>
      </c>
      <c r="L702" s="10" t="str">
        <f t="shared" ca="1" si="40"/>
        <v> </v>
      </c>
      <c r="M702" s="10" t="str" cm="1">
        <f t="array" ref="M702">_xlfn.IFS(I702&gt;=3.5,"Excellent",I702&gt;=3,"Good",I702&gt;=2,"Average",I702&lt;2,"Poor")</f>
        <v>Excellent</v>
      </c>
      <c r="N702" s="10" t="str">
        <f>VLOOKUP(D702,Table2[],2,FALSE)</f>
        <v>Dr. Sharma</v>
      </c>
      <c r="O702" s="10" t="str">
        <f t="shared" si="41"/>
        <v>True</v>
      </c>
      <c r="P702" s="10"/>
      <c r="Q702" s="10">
        <f t="shared" si="42"/>
        <v>2023</v>
      </c>
      <c r="R702" s="10"/>
      <c r="S702" s="10"/>
      <c r="T702" s="10"/>
      <c r="U702" s="10"/>
      <c r="V702" s="10"/>
      <c r="W702" s="10" t="str">
        <f t="shared" ca="1" si="43"/>
        <v/>
      </c>
      <c r="X702" s="10"/>
      <c r="Y702" s="10"/>
      <c r="Z702" s="10"/>
      <c r="AA702" s="10"/>
      <c r="AB702" s="10"/>
      <c r="AC702" s="10"/>
      <c r="AD702" s="10"/>
      <c r="AE702" s="10"/>
      <c r="AF702" s="10"/>
    </row>
    <row r="703" spans="1:32" x14ac:dyDescent="0.3">
      <c r="A703" s="8" t="s">
        <v>1427</v>
      </c>
      <c r="B703" s="8" t="s">
        <v>1428</v>
      </c>
      <c r="C703" s="8" t="s">
        <v>25</v>
      </c>
      <c r="D703" s="8" t="s">
        <v>13</v>
      </c>
      <c r="E703" s="9">
        <v>44636</v>
      </c>
      <c r="F703" s="8" t="s">
        <v>19</v>
      </c>
      <c r="G703" s="8">
        <v>4253</v>
      </c>
      <c r="H703" s="8">
        <v>7291</v>
      </c>
      <c r="I703" s="8">
        <v>3.66</v>
      </c>
      <c r="J703" s="8">
        <v>113</v>
      </c>
      <c r="L703" s="10" t="str">
        <f t="shared" ca="1" si="40"/>
        <v> </v>
      </c>
      <c r="M703" s="10" t="str" cm="1">
        <f t="array" ref="M703">_xlfn.IFS(I703&gt;=3.5,"Excellent",I703&gt;=3,"Good",I703&gt;=2,"Average",I703&lt;2,"Poor")</f>
        <v>Excellent</v>
      </c>
      <c r="N703" s="10" t="str">
        <f>VLOOKUP(D703,Table2[],2,FALSE)</f>
        <v xml:space="preserve"> Dr. Mehta</v>
      </c>
      <c r="O703" s="10" t="str">
        <f t="shared" si="41"/>
        <v>True</v>
      </c>
      <c r="P703" s="10"/>
      <c r="Q703" s="10">
        <f t="shared" si="42"/>
        <v>2022</v>
      </c>
      <c r="R703" s="10"/>
      <c r="S703" s="10"/>
      <c r="T703" s="10"/>
      <c r="U703" s="10"/>
      <c r="V703" s="10"/>
      <c r="W703" s="10">
        <f t="shared" ca="1" si="43"/>
        <v>1212</v>
      </c>
      <c r="X703" s="10"/>
      <c r="Y703" s="10"/>
      <c r="Z703" s="10"/>
      <c r="AA703" s="10"/>
      <c r="AB703" s="10"/>
      <c r="AC703" s="10"/>
      <c r="AD703" s="10"/>
      <c r="AE703" s="10"/>
      <c r="AF703" s="10"/>
    </row>
    <row r="704" spans="1:32" x14ac:dyDescent="0.3">
      <c r="A704" s="8" t="s">
        <v>1429</v>
      </c>
      <c r="B704" s="8" t="s">
        <v>1430</v>
      </c>
      <c r="C704" s="8" t="s">
        <v>36</v>
      </c>
      <c r="D704" s="8" t="s">
        <v>13</v>
      </c>
      <c r="E704" s="9">
        <v>45212</v>
      </c>
      <c r="F704" s="8" t="s">
        <v>14</v>
      </c>
      <c r="G704" s="8">
        <v>7568</v>
      </c>
      <c r="H704" s="8">
        <v>6300</v>
      </c>
      <c r="I704" s="8">
        <v>3.11</v>
      </c>
      <c r="J704" s="8">
        <v>25</v>
      </c>
      <c r="L704" s="10">
        <f t="shared" ca="1" si="40"/>
        <v>636</v>
      </c>
      <c r="M704" s="10" t="str" cm="1">
        <f t="array" ref="M704">_xlfn.IFS(I704&gt;=3.5,"Excellent",I704&gt;=3,"Good",I704&gt;=2,"Average",I704&lt;2,"Poor")</f>
        <v>Good</v>
      </c>
      <c r="N704" s="10" t="str">
        <f>VLOOKUP(D704,Table2[],2,FALSE)</f>
        <v xml:space="preserve"> Dr. Mehta</v>
      </c>
      <c r="O704" s="10" t="str">
        <f t="shared" si="41"/>
        <v>True</v>
      </c>
      <c r="P704" s="10"/>
      <c r="Q704" s="10">
        <f t="shared" si="42"/>
        <v>2023</v>
      </c>
      <c r="R704" s="10"/>
      <c r="S704" s="10"/>
      <c r="T704" s="10"/>
      <c r="U704" s="10"/>
      <c r="V704" s="10"/>
      <c r="W704" s="10" t="str">
        <f t="shared" ca="1" si="43"/>
        <v/>
      </c>
      <c r="X704" s="10"/>
      <c r="Y704" s="10"/>
      <c r="Z704" s="10"/>
      <c r="AA704" s="10"/>
      <c r="AB704" s="10"/>
      <c r="AC704" s="10"/>
      <c r="AD704" s="10"/>
      <c r="AE704" s="10"/>
      <c r="AF704" s="10"/>
    </row>
    <row r="705" spans="1:32" x14ac:dyDescent="0.3">
      <c r="A705" s="8" t="s">
        <v>1431</v>
      </c>
      <c r="B705" s="8" t="s">
        <v>1432</v>
      </c>
      <c r="C705" s="8" t="s">
        <v>36</v>
      </c>
      <c r="D705" s="8" t="s">
        <v>18</v>
      </c>
      <c r="E705" s="9">
        <v>44944</v>
      </c>
      <c r="F705" s="8" t="s">
        <v>14</v>
      </c>
      <c r="G705" s="8">
        <v>12595</v>
      </c>
      <c r="H705" s="8">
        <v>5062</v>
      </c>
      <c r="I705" s="8">
        <v>2.6</v>
      </c>
      <c r="J705" s="8">
        <v>66</v>
      </c>
      <c r="L705" s="10">
        <f t="shared" ca="1" si="40"/>
        <v>904</v>
      </c>
      <c r="M705" s="10" t="str" cm="1">
        <f t="array" ref="M705">_xlfn.IFS(I705&gt;=3.5,"Excellent",I705&gt;=3,"Good",I705&gt;=2,"Average",I705&lt;2,"Poor")</f>
        <v>Average</v>
      </c>
      <c r="N705" s="10" t="str">
        <f>VLOOKUP(D705,Table2[],2,FALSE)</f>
        <v>Dr. Roy</v>
      </c>
      <c r="O705" s="10" t="str">
        <f t="shared" si="41"/>
        <v/>
      </c>
      <c r="P705" s="10"/>
      <c r="Q705" s="10">
        <f t="shared" si="42"/>
        <v>2023</v>
      </c>
      <c r="R705" s="10"/>
      <c r="S705" s="10"/>
      <c r="T705" s="10"/>
      <c r="U705" s="10"/>
      <c r="V705" s="10"/>
      <c r="W705" s="10" t="str">
        <f t="shared" ca="1" si="43"/>
        <v/>
      </c>
      <c r="X705" s="10"/>
      <c r="Y705" s="10"/>
      <c r="Z705" s="10"/>
      <c r="AA705" s="10"/>
      <c r="AB705" s="10"/>
      <c r="AC705" s="10"/>
      <c r="AD705" s="10"/>
      <c r="AE705" s="10"/>
      <c r="AF705" s="10"/>
    </row>
    <row r="706" spans="1:32" x14ac:dyDescent="0.3">
      <c r="A706" s="8" t="s">
        <v>1433</v>
      </c>
      <c r="B706" s="8" t="s">
        <v>1434</v>
      </c>
      <c r="C706" s="8" t="s">
        <v>36</v>
      </c>
      <c r="D706" s="8" t="s">
        <v>62</v>
      </c>
      <c r="E706" s="9">
        <v>45166</v>
      </c>
      <c r="F706" s="8" t="s">
        <v>14</v>
      </c>
      <c r="G706" s="8">
        <v>13552</v>
      </c>
      <c r="H706" s="8">
        <v>9582</v>
      </c>
      <c r="I706" s="8">
        <v>2.4300000000000002</v>
      </c>
      <c r="J706" s="8">
        <v>10</v>
      </c>
      <c r="L706" s="10">
        <f t="shared" ca="1" si="40"/>
        <v>682</v>
      </c>
      <c r="M706" s="10" t="str" cm="1">
        <f t="array" ref="M706">_xlfn.IFS(I706&gt;=3.5,"Excellent",I706&gt;=3,"Good",I706&gt;=2,"Average",I706&lt;2,"Poor")</f>
        <v>Average</v>
      </c>
      <c r="N706" s="10" t="str">
        <f>VLOOKUP(D706,Table2[],2,FALSE)</f>
        <v>Dr. Sinha</v>
      </c>
      <c r="O706" s="10" t="str">
        <f t="shared" si="41"/>
        <v>True</v>
      </c>
      <c r="P706" s="10"/>
      <c r="Q706" s="10">
        <f t="shared" si="42"/>
        <v>2023</v>
      </c>
      <c r="R706" s="10"/>
      <c r="S706" s="10"/>
      <c r="T706" s="10"/>
      <c r="U706" s="10"/>
      <c r="V706" s="10"/>
      <c r="W706" s="10" t="str">
        <f t="shared" ca="1" si="43"/>
        <v/>
      </c>
      <c r="X706" s="10"/>
      <c r="Y706" s="10"/>
      <c r="Z706" s="10"/>
      <c r="AA706" s="10"/>
      <c r="AB706" s="10"/>
      <c r="AC706" s="10"/>
      <c r="AD706" s="10"/>
      <c r="AE706" s="10"/>
      <c r="AF706" s="10"/>
    </row>
    <row r="707" spans="1:32" x14ac:dyDescent="0.3">
      <c r="A707" s="8" t="s">
        <v>1435</v>
      </c>
      <c r="B707" s="8" t="s">
        <v>1436</v>
      </c>
      <c r="C707" s="8" t="s">
        <v>25</v>
      </c>
      <c r="D707" s="8" t="s">
        <v>62</v>
      </c>
      <c r="E707" s="9">
        <v>45184</v>
      </c>
      <c r="F707" s="8" t="s">
        <v>14</v>
      </c>
      <c r="G707" s="8">
        <v>12316</v>
      </c>
      <c r="H707" s="8">
        <v>5027</v>
      </c>
      <c r="I707" s="8">
        <v>2.77</v>
      </c>
      <c r="J707" s="8">
        <v>23</v>
      </c>
      <c r="L707" s="10">
        <f t="shared" ref="L707:L770" ca="1" si="44">IF(F707="Enrolled",TODAY()-E707," ")</f>
        <v>664</v>
      </c>
      <c r="M707" s="10" t="str" cm="1">
        <f t="array" ref="M707">_xlfn.IFS(I707&gt;=3.5,"Excellent",I707&gt;=3,"Good",I707&gt;=2,"Average",I707&lt;2,"Poor")</f>
        <v>Average</v>
      </c>
      <c r="N707" s="10" t="str">
        <f>VLOOKUP(D707,Table2[],2,FALSE)</f>
        <v>Dr. Sinha</v>
      </c>
      <c r="O707" s="10" t="str">
        <f t="shared" ref="O707:O770" si="45">IF(H707&gt;0.5*G707,"True","")</f>
        <v/>
      </c>
      <c r="P707" s="10"/>
      <c r="Q707" s="10">
        <f t="shared" ref="Q707:Q770" si="46">YEAR(E707)</f>
        <v>2023</v>
      </c>
      <c r="R707" s="10"/>
      <c r="S707" s="10"/>
      <c r="T707" s="10"/>
      <c r="U707" s="10"/>
      <c r="V707" s="10"/>
      <c r="W707" s="10" t="str">
        <f t="shared" ref="W707:W770" ca="1" si="47">IF(F707="Completed",TODAY()-E707,"")</f>
        <v/>
      </c>
      <c r="X707" s="10"/>
      <c r="Y707" s="10"/>
      <c r="Z707" s="10"/>
      <c r="AA707" s="10"/>
      <c r="AB707" s="10"/>
      <c r="AC707" s="10"/>
      <c r="AD707" s="10"/>
      <c r="AE707" s="10"/>
      <c r="AF707" s="10"/>
    </row>
    <row r="708" spans="1:32" x14ac:dyDescent="0.3">
      <c r="A708" s="8" t="s">
        <v>1437</v>
      </c>
      <c r="B708" s="8" t="s">
        <v>1438</v>
      </c>
      <c r="C708" s="8" t="s">
        <v>28</v>
      </c>
      <c r="D708" s="8" t="s">
        <v>31</v>
      </c>
      <c r="E708" s="9">
        <v>45050</v>
      </c>
      <c r="F708" s="8" t="s">
        <v>14</v>
      </c>
      <c r="G708" s="8">
        <v>13723</v>
      </c>
      <c r="H708" s="8">
        <v>8461</v>
      </c>
      <c r="I708" s="8">
        <v>2.46</v>
      </c>
      <c r="J708" s="8">
        <v>58</v>
      </c>
      <c r="L708" s="10">
        <f t="shared" ca="1" si="44"/>
        <v>798</v>
      </c>
      <c r="M708" s="10" t="str" cm="1">
        <f t="array" ref="M708">_xlfn.IFS(I708&gt;=3.5,"Excellent",I708&gt;=3,"Good",I708&gt;=2,"Average",I708&lt;2,"Poor")</f>
        <v>Average</v>
      </c>
      <c r="N708" s="10" t="str">
        <f>VLOOKUP(D708,Table2[],2,FALSE)</f>
        <v>Dr. Sharma</v>
      </c>
      <c r="O708" s="10" t="str">
        <f t="shared" si="45"/>
        <v>True</v>
      </c>
      <c r="P708" s="10"/>
      <c r="Q708" s="10">
        <f t="shared" si="46"/>
        <v>2023</v>
      </c>
      <c r="R708" s="10"/>
      <c r="S708" s="10"/>
      <c r="T708" s="10"/>
      <c r="U708" s="10"/>
      <c r="V708" s="10"/>
      <c r="W708" s="10" t="str">
        <f t="shared" ca="1" si="47"/>
        <v/>
      </c>
      <c r="X708" s="10"/>
      <c r="Y708" s="10"/>
      <c r="Z708" s="10"/>
      <c r="AA708" s="10"/>
      <c r="AB708" s="10"/>
      <c r="AC708" s="10"/>
      <c r="AD708" s="10"/>
      <c r="AE708" s="10"/>
      <c r="AF708" s="10"/>
    </row>
    <row r="709" spans="1:32" x14ac:dyDescent="0.3">
      <c r="A709" s="8" t="s">
        <v>1439</v>
      </c>
      <c r="B709" s="8" t="s">
        <v>1440</v>
      </c>
      <c r="C709" s="8" t="s">
        <v>12</v>
      </c>
      <c r="D709" s="8" t="s">
        <v>13</v>
      </c>
      <c r="E709" s="9">
        <v>44921</v>
      </c>
      <c r="F709" s="8" t="s">
        <v>14</v>
      </c>
      <c r="G709" s="8">
        <v>7398</v>
      </c>
      <c r="H709" s="8">
        <v>5789</v>
      </c>
      <c r="I709" s="8">
        <v>3.81</v>
      </c>
      <c r="J709" s="8">
        <v>90</v>
      </c>
      <c r="L709" s="10">
        <f t="shared" ca="1" si="44"/>
        <v>927</v>
      </c>
      <c r="M709" s="10" t="str" cm="1">
        <f t="array" ref="M709">_xlfn.IFS(I709&gt;=3.5,"Excellent",I709&gt;=3,"Good",I709&gt;=2,"Average",I709&lt;2,"Poor")</f>
        <v>Excellent</v>
      </c>
      <c r="N709" s="10" t="str">
        <f>VLOOKUP(D709,Table2[],2,FALSE)</f>
        <v xml:space="preserve"> Dr. Mehta</v>
      </c>
      <c r="O709" s="10" t="str">
        <f t="shared" si="45"/>
        <v>True</v>
      </c>
      <c r="P709" s="10"/>
      <c r="Q709" s="10">
        <f t="shared" si="46"/>
        <v>2022</v>
      </c>
      <c r="R709" s="10"/>
      <c r="S709" s="10"/>
      <c r="T709" s="10"/>
      <c r="U709" s="10"/>
      <c r="V709" s="10"/>
      <c r="W709" s="10" t="str">
        <f t="shared" ca="1" si="47"/>
        <v/>
      </c>
      <c r="X709" s="10"/>
      <c r="Y709" s="10"/>
      <c r="Z709" s="10"/>
      <c r="AA709" s="10"/>
      <c r="AB709" s="10"/>
      <c r="AC709" s="10"/>
      <c r="AD709" s="10"/>
      <c r="AE709" s="10"/>
      <c r="AF709" s="10"/>
    </row>
    <row r="710" spans="1:32" x14ac:dyDescent="0.3">
      <c r="A710" s="8" t="s">
        <v>1441</v>
      </c>
      <c r="B710" s="8" t="s">
        <v>1442</v>
      </c>
      <c r="C710" s="8" t="s">
        <v>54</v>
      </c>
      <c r="D710" s="8" t="s">
        <v>31</v>
      </c>
      <c r="E710" s="9">
        <v>45261</v>
      </c>
      <c r="F710" s="8" t="s">
        <v>19</v>
      </c>
      <c r="G710" s="8">
        <v>11190</v>
      </c>
      <c r="H710" s="8">
        <v>33</v>
      </c>
      <c r="I710" s="8">
        <v>2.81</v>
      </c>
      <c r="J710" s="8">
        <v>79</v>
      </c>
      <c r="L710" s="10" t="str">
        <f t="shared" ca="1" si="44"/>
        <v> </v>
      </c>
      <c r="M710" s="10" t="str" cm="1">
        <f t="array" ref="M710">_xlfn.IFS(I710&gt;=3.5,"Excellent",I710&gt;=3,"Good",I710&gt;=2,"Average",I710&lt;2,"Poor")</f>
        <v>Average</v>
      </c>
      <c r="N710" s="10" t="str">
        <f>VLOOKUP(D710,Table2[],2,FALSE)</f>
        <v>Dr. Sharma</v>
      </c>
      <c r="O710" s="10" t="str">
        <f t="shared" si="45"/>
        <v/>
      </c>
      <c r="P710" s="10"/>
      <c r="Q710" s="10">
        <f t="shared" si="46"/>
        <v>2023</v>
      </c>
      <c r="R710" s="10"/>
      <c r="S710" s="10"/>
      <c r="T710" s="10"/>
      <c r="U710" s="10"/>
      <c r="V710" s="10"/>
      <c r="W710" s="10">
        <f t="shared" ca="1" si="47"/>
        <v>587</v>
      </c>
      <c r="X710" s="10"/>
      <c r="Y710" s="10"/>
      <c r="Z710" s="10"/>
      <c r="AA710" s="10"/>
      <c r="AB710" s="10"/>
      <c r="AC710" s="10"/>
      <c r="AD710" s="10"/>
      <c r="AE710" s="10"/>
      <c r="AF710" s="10"/>
    </row>
    <row r="711" spans="1:32" x14ac:dyDescent="0.3">
      <c r="A711" s="8" t="s">
        <v>1443</v>
      </c>
      <c r="B711" s="8" t="s">
        <v>1444</v>
      </c>
      <c r="C711" s="8" t="s">
        <v>57</v>
      </c>
      <c r="D711" s="8" t="s">
        <v>18</v>
      </c>
      <c r="E711" s="9">
        <v>44632</v>
      </c>
      <c r="F711" s="8" t="s">
        <v>19</v>
      </c>
      <c r="G711" s="8">
        <v>11686</v>
      </c>
      <c r="H711" s="8">
        <v>869</v>
      </c>
      <c r="I711" s="8">
        <v>3.04</v>
      </c>
      <c r="J711" s="8">
        <v>25</v>
      </c>
      <c r="L711" s="10" t="str">
        <f t="shared" ca="1" si="44"/>
        <v> </v>
      </c>
      <c r="M711" s="10" t="str" cm="1">
        <f t="array" ref="M711">_xlfn.IFS(I711&gt;=3.5,"Excellent",I711&gt;=3,"Good",I711&gt;=2,"Average",I711&lt;2,"Poor")</f>
        <v>Good</v>
      </c>
      <c r="N711" s="10" t="str">
        <f>VLOOKUP(D711,Table2[],2,FALSE)</f>
        <v>Dr. Roy</v>
      </c>
      <c r="O711" s="10" t="str">
        <f t="shared" si="45"/>
        <v/>
      </c>
      <c r="P711" s="10"/>
      <c r="Q711" s="10">
        <f t="shared" si="46"/>
        <v>2022</v>
      </c>
      <c r="R711" s="10"/>
      <c r="S711" s="10"/>
      <c r="T711" s="10"/>
      <c r="U711" s="10"/>
      <c r="V711" s="10"/>
      <c r="W711" s="10">
        <f t="shared" ca="1" si="47"/>
        <v>1216</v>
      </c>
      <c r="X711" s="10"/>
      <c r="Y711" s="10"/>
      <c r="Z711" s="10"/>
      <c r="AA711" s="10"/>
      <c r="AB711" s="10"/>
      <c r="AC711" s="10"/>
      <c r="AD711" s="10"/>
      <c r="AE711" s="10"/>
      <c r="AF711" s="10"/>
    </row>
    <row r="712" spans="1:32" x14ac:dyDescent="0.3">
      <c r="A712" s="8" t="s">
        <v>1445</v>
      </c>
      <c r="B712" s="8" t="s">
        <v>1446</v>
      </c>
      <c r="C712" s="8" t="s">
        <v>28</v>
      </c>
      <c r="D712" s="8" t="s">
        <v>31</v>
      </c>
      <c r="E712" s="9">
        <v>45273</v>
      </c>
      <c r="F712" s="8" t="s">
        <v>14</v>
      </c>
      <c r="G712" s="8">
        <v>10158</v>
      </c>
      <c r="H712" s="8">
        <v>9319</v>
      </c>
      <c r="I712" s="8">
        <v>3</v>
      </c>
      <c r="J712" s="8">
        <v>19</v>
      </c>
      <c r="L712" s="10">
        <f t="shared" ca="1" si="44"/>
        <v>575</v>
      </c>
      <c r="M712" s="10" t="str" cm="1">
        <f t="array" ref="M712">_xlfn.IFS(I712&gt;=3.5,"Excellent",I712&gt;=3,"Good",I712&gt;=2,"Average",I712&lt;2,"Poor")</f>
        <v>Good</v>
      </c>
      <c r="N712" s="10" t="str">
        <f>VLOOKUP(D712,Table2[],2,FALSE)</f>
        <v>Dr. Sharma</v>
      </c>
      <c r="O712" s="10" t="str">
        <f t="shared" si="45"/>
        <v>True</v>
      </c>
      <c r="P712" s="10"/>
      <c r="Q712" s="10">
        <f t="shared" si="46"/>
        <v>2023</v>
      </c>
      <c r="R712" s="10"/>
      <c r="S712" s="10"/>
      <c r="T712" s="10"/>
      <c r="U712" s="10"/>
      <c r="V712" s="10"/>
      <c r="W712" s="10" t="str">
        <f t="shared" ca="1" si="47"/>
        <v/>
      </c>
      <c r="X712" s="10"/>
      <c r="Y712" s="10"/>
      <c r="Z712" s="10"/>
      <c r="AA712" s="10"/>
      <c r="AB712" s="10"/>
      <c r="AC712" s="10"/>
      <c r="AD712" s="10"/>
      <c r="AE712" s="10"/>
      <c r="AF712" s="10"/>
    </row>
    <row r="713" spans="1:32" x14ac:dyDescent="0.3">
      <c r="A713" s="8" t="s">
        <v>1447</v>
      </c>
      <c r="B713" s="8" t="s">
        <v>1448</v>
      </c>
      <c r="C713" s="8" t="s">
        <v>25</v>
      </c>
      <c r="D713" s="8" t="s">
        <v>13</v>
      </c>
      <c r="E713" s="9">
        <v>44633</v>
      </c>
      <c r="F713" s="8" t="s">
        <v>39</v>
      </c>
      <c r="G713" s="8">
        <v>3088</v>
      </c>
      <c r="H713" s="8">
        <v>2439</v>
      </c>
      <c r="I713" s="8">
        <v>2.4700000000000002</v>
      </c>
      <c r="J713" s="8">
        <v>113</v>
      </c>
      <c r="L713" s="10" t="str">
        <f t="shared" ca="1" si="44"/>
        <v> </v>
      </c>
      <c r="M713" s="10" t="str" cm="1">
        <f t="array" ref="M713">_xlfn.IFS(I713&gt;=3.5,"Excellent",I713&gt;=3,"Good",I713&gt;=2,"Average",I713&lt;2,"Poor")</f>
        <v>Average</v>
      </c>
      <c r="N713" s="10" t="str">
        <f>VLOOKUP(D713,Table2[],2,FALSE)</f>
        <v xml:space="preserve"> Dr. Mehta</v>
      </c>
      <c r="O713" s="10" t="str">
        <f t="shared" si="45"/>
        <v>True</v>
      </c>
      <c r="P713" s="10"/>
      <c r="Q713" s="10">
        <f t="shared" si="46"/>
        <v>2022</v>
      </c>
      <c r="R713" s="10"/>
      <c r="S713" s="10"/>
      <c r="T713" s="10"/>
      <c r="U713" s="10"/>
      <c r="V713" s="10"/>
      <c r="W713" s="10" t="str">
        <f t="shared" ca="1" si="47"/>
        <v/>
      </c>
      <c r="X713" s="10"/>
      <c r="Y713" s="10"/>
      <c r="Z713" s="10"/>
      <c r="AA713" s="10"/>
      <c r="AB713" s="10"/>
      <c r="AC713" s="10"/>
      <c r="AD713" s="10"/>
      <c r="AE713" s="10"/>
      <c r="AF713" s="10"/>
    </row>
    <row r="714" spans="1:32" x14ac:dyDescent="0.3">
      <c r="A714" s="8" t="s">
        <v>1449</v>
      </c>
      <c r="B714" s="8" t="s">
        <v>1450</v>
      </c>
      <c r="C714" s="8" t="s">
        <v>12</v>
      </c>
      <c r="D714" s="8" t="s">
        <v>18</v>
      </c>
      <c r="E714" s="9">
        <v>45153</v>
      </c>
      <c r="F714" s="8" t="s">
        <v>14</v>
      </c>
      <c r="G714" s="8">
        <v>2510</v>
      </c>
      <c r="H714" s="8">
        <v>8919</v>
      </c>
      <c r="I714" s="8">
        <v>3.72</v>
      </c>
      <c r="J714" s="8">
        <v>98</v>
      </c>
      <c r="L714" s="10">
        <f t="shared" ca="1" si="44"/>
        <v>695</v>
      </c>
      <c r="M714" s="10" t="str" cm="1">
        <f t="array" ref="M714">_xlfn.IFS(I714&gt;=3.5,"Excellent",I714&gt;=3,"Good",I714&gt;=2,"Average",I714&lt;2,"Poor")</f>
        <v>Excellent</v>
      </c>
      <c r="N714" s="10" t="str">
        <f>VLOOKUP(D714,Table2[],2,FALSE)</f>
        <v>Dr. Roy</v>
      </c>
      <c r="O714" s="10" t="str">
        <f t="shared" si="45"/>
        <v>True</v>
      </c>
      <c r="P714" s="10"/>
      <c r="Q714" s="10">
        <f t="shared" si="46"/>
        <v>2023</v>
      </c>
      <c r="R714" s="10"/>
      <c r="S714" s="10"/>
      <c r="T714" s="10"/>
      <c r="U714" s="10"/>
      <c r="V714" s="10"/>
      <c r="W714" s="10" t="str">
        <f t="shared" ca="1" si="47"/>
        <v/>
      </c>
      <c r="X714" s="10"/>
      <c r="Y714" s="10"/>
      <c r="Z714" s="10"/>
      <c r="AA714" s="10"/>
      <c r="AB714" s="10"/>
      <c r="AC714" s="10"/>
      <c r="AD714" s="10"/>
      <c r="AE714" s="10"/>
      <c r="AF714" s="10"/>
    </row>
    <row r="715" spans="1:32" x14ac:dyDescent="0.3">
      <c r="A715" s="8" t="s">
        <v>1451</v>
      </c>
      <c r="B715" s="8" t="s">
        <v>1452</v>
      </c>
      <c r="C715" s="8" t="s">
        <v>54</v>
      </c>
      <c r="D715" s="8" t="s">
        <v>31</v>
      </c>
      <c r="E715" s="9">
        <v>44921</v>
      </c>
      <c r="F715" s="8" t="s">
        <v>39</v>
      </c>
      <c r="G715" s="8">
        <v>2925</v>
      </c>
      <c r="H715" s="8">
        <v>3209</v>
      </c>
      <c r="I715" s="8">
        <v>2.88</v>
      </c>
      <c r="J715" s="8">
        <v>59</v>
      </c>
      <c r="L715" s="10" t="str">
        <f t="shared" ca="1" si="44"/>
        <v> </v>
      </c>
      <c r="M715" s="10" t="str" cm="1">
        <f t="array" ref="M715">_xlfn.IFS(I715&gt;=3.5,"Excellent",I715&gt;=3,"Good",I715&gt;=2,"Average",I715&lt;2,"Poor")</f>
        <v>Average</v>
      </c>
      <c r="N715" s="10" t="str">
        <f>VLOOKUP(D715,Table2[],2,FALSE)</f>
        <v>Dr. Sharma</v>
      </c>
      <c r="O715" s="10" t="str">
        <f t="shared" si="45"/>
        <v>True</v>
      </c>
      <c r="P715" s="10"/>
      <c r="Q715" s="10">
        <f t="shared" si="46"/>
        <v>2022</v>
      </c>
      <c r="R715" s="10"/>
      <c r="S715" s="10"/>
      <c r="T715" s="10"/>
      <c r="U715" s="10"/>
      <c r="V715" s="10"/>
      <c r="W715" s="10" t="str">
        <f t="shared" ca="1" si="47"/>
        <v/>
      </c>
      <c r="X715" s="10"/>
      <c r="Y715" s="10"/>
      <c r="Z715" s="10"/>
      <c r="AA715" s="10"/>
      <c r="AB715" s="10"/>
      <c r="AC715" s="10"/>
      <c r="AD715" s="10"/>
      <c r="AE715" s="10"/>
      <c r="AF715" s="10"/>
    </row>
    <row r="716" spans="1:32" x14ac:dyDescent="0.3">
      <c r="A716" s="8" t="s">
        <v>1453</v>
      </c>
      <c r="B716" s="8" t="s">
        <v>1454</v>
      </c>
      <c r="C716" s="8" t="s">
        <v>28</v>
      </c>
      <c r="D716" s="8" t="s">
        <v>13</v>
      </c>
      <c r="E716" s="9">
        <v>44599</v>
      </c>
      <c r="F716" s="8" t="s">
        <v>14</v>
      </c>
      <c r="G716" s="8">
        <v>10388</v>
      </c>
      <c r="H716" s="8">
        <v>2667</v>
      </c>
      <c r="I716" s="8">
        <v>3.62</v>
      </c>
      <c r="J716" s="8">
        <v>35</v>
      </c>
      <c r="L716" s="10">
        <f t="shared" ca="1" si="44"/>
        <v>1249</v>
      </c>
      <c r="M716" s="10" t="str" cm="1">
        <f t="array" ref="M716">_xlfn.IFS(I716&gt;=3.5,"Excellent",I716&gt;=3,"Good",I716&gt;=2,"Average",I716&lt;2,"Poor")</f>
        <v>Excellent</v>
      </c>
      <c r="N716" s="10" t="str">
        <f>VLOOKUP(D716,Table2[],2,FALSE)</f>
        <v xml:space="preserve"> Dr. Mehta</v>
      </c>
      <c r="O716" s="10" t="str">
        <f t="shared" si="45"/>
        <v/>
      </c>
      <c r="P716" s="10"/>
      <c r="Q716" s="10">
        <f t="shared" si="46"/>
        <v>2022</v>
      </c>
      <c r="R716" s="10"/>
      <c r="S716" s="10"/>
      <c r="T716" s="10"/>
      <c r="U716" s="10"/>
      <c r="V716" s="10"/>
      <c r="W716" s="10" t="str">
        <f t="shared" ca="1" si="47"/>
        <v/>
      </c>
      <c r="X716" s="10"/>
      <c r="Y716" s="10"/>
      <c r="Z716" s="10"/>
      <c r="AA716" s="10"/>
      <c r="AB716" s="10"/>
      <c r="AC716" s="10"/>
      <c r="AD716" s="10"/>
      <c r="AE716" s="10"/>
      <c r="AF716" s="10"/>
    </row>
    <row r="717" spans="1:32" x14ac:dyDescent="0.3">
      <c r="A717" s="8" t="s">
        <v>1455</v>
      </c>
      <c r="B717" s="8" t="s">
        <v>1456</v>
      </c>
      <c r="C717" s="8" t="s">
        <v>17</v>
      </c>
      <c r="D717" s="8" t="s">
        <v>62</v>
      </c>
      <c r="E717" s="9">
        <v>44880</v>
      </c>
      <c r="F717" s="8" t="s">
        <v>19</v>
      </c>
      <c r="G717" s="8">
        <v>7318</v>
      </c>
      <c r="H717" s="8">
        <v>8381</v>
      </c>
      <c r="I717" s="8">
        <v>2.86</v>
      </c>
      <c r="J717" s="8">
        <v>88</v>
      </c>
      <c r="L717" s="10" t="str">
        <f t="shared" ca="1" si="44"/>
        <v> </v>
      </c>
      <c r="M717" s="10" t="str" cm="1">
        <f t="array" ref="M717">_xlfn.IFS(I717&gt;=3.5,"Excellent",I717&gt;=3,"Good",I717&gt;=2,"Average",I717&lt;2,"Poor")</f>
        <v>Average</v>
      </c>
      <c r="N717" s="10" t="str">
        <f>VLOOKUP(D717,Table2[],2,FALSE)</f>
        <v>Dr. Sinha</v>
      </c>
      <c r="O717" s="10" t="str">
        <f t="shared" si="45"/>
        <v>True</v>
      </c>
      <c r="P717" s="10"/>
      <c r="Q717" s="10">
        <f t="shared" si="46"/>
        <v>2022</v>
      </c>
      <c r="R717" s="10"/>
      <c r="S717" s="10"/>
      <c r="T717" s="10"/>
      <c r="U717" s="10"/>
      <c r="V717" s="10"/>
      <c r="W717" s="10">
        <f t="shared" ca="1" si="47"/>
        <v>968</v>
      </c>
      <c r="X717" s="10"/>
      <c r="Y717" s="10"/>
      <c r="Z717" s="10"/>
      <c r="AA717" s="10"/>
      <c r="AB717" s="10"/>
      <c r="AC717" s="10"/>
      <c r="AD717" s="10"/>
      <c r="AE717" s="10"/>
      <c r="AF717" s="10"/>
    </row>
    <row r="718" spans="1:32" x14ac:dyDescent="0.3">
      <c r="A718" s="8" t="s">
        <v>1457</v>
      </c>
      <c r="B718" s="8" t="s">
        <v>1458</v>
      </c>
      <c r="C718" s="8" t="s">
        <v>36</v>
      </c>
      <c r="D718" s="8" t="s">
        <v>31</v>
      </c>
      <c r="E718" s="9">
        <v>45195</v>
      </c>
      <c r="F718" s="8" t="s">
        <v>19</v>
      </c>
      <c r="G718" s="8">
        <v>9113</v>
      </c>
      <c r="H718" s="8">
        <v>5810</v>
      </c>
      <c r="I718" s="8">
        <v>3.84</v>
      </c>
      <c r="J718" s="8">
        <v>86</v>
      </c>
      <c r="L718" s="10" t="str">
        <f t="shared" ca="1" si="44"/>
        <v> </v>
      </c>
      <c r="M718" s="10" t="str" cm="1">
        <f t="array" ref="M718">_xlfn.IFS(I718&gt;=3.5,"Excellent",I718&gt;=3,"Good",I718&gt;=2,"Average",I718&lt;2,"Poor")</f>
        <v>Excellent</v>
      </c>
      <c r="N718" s="10" t="str">
        <f>VLOOKUP(D718,Table2[],2,FALSE)</f>
        <v>Dr. Sharma</v>
      </c>
      <c r="O718" s="10" t="str">
        <f t="shared" si="45"/>
        <v>True</v>
      </c>
      <c r="P718" s="10"/>
      <c r="Q718" s="10">
        <f t="shared" si="46"/>
        <v>2023</v>
      </c>
      <c r="R718" s="10"/>
      <c r="S718" s="10"/>
      <c r="T718" s="10"/>
      <c r="U718" s="10"/>
      <c r="V718" s="10"/>
      <c r="W718" s="10">
        <f t="shared" ca="1" si="47"/>
        <v>653</v>
      </c>
      <c r="X718" s="10"/>
      <c r="Y718" s="10"/>
      <c r="Z718" s="10"/>
      <c r="AA718" s="10"/>
      <c r="AB718" s="10"/>
      <c r="AC718" s="10"/>
      <c r="AD718" s="10"/>
      <c r="AE718" s="10"/>
      <c r="AF718" s="10"/>
    </row>
    <row r="719" spans="1:32" x14ac:dyDescent="0.3">
      <c r="A719" s="8" t="s">
        <v>1459</v>
      </c>
      <c r="B719" s="8" t="s">
        <v>1460</v>
      </c>
      <c r="C719" s="8" t="s">
        <v>36</v>
      </c>
      <c r="D719" s="8" t="s">
        <v>62</v>
      </c>
      <c r="E719" s="9">
        <v>44652</v>
      </c>
      <c r="F719" s="8" t="s">
        <v>14</v>
      </c>
      <c r="G719" s="8">
        <v>6712</v>
      </c>
      <c r="H719" s="8">
        <v>1250</v>
      </c>
      <c r="I719" s="8">
        <v>2.1800000000000002</v>
      </c>
      <c r="J719" s="8">
        <v>10</v>
      </c>
      <c r="L719" s="10">
        <f t="shared" ca="1" si="44"/>
        <v>1196</v>
      </c>
      <c r="M719" s="10" t="str" cm="1">
        <f t="array" ref="M719">_xlfn.IFS(I719&gt;=3.5,"Excellent",I719&gt;=3,"Good",I719&gt;=2,"Average",I719&lt;2,"Poor")</f>
        <v>Average</v>
      </c>
      <c r="N719" s="10" t="str">
        <f>VLOOKUP(D719,Table2[],2,FALSE)</f>
        <v>Dr. Sinha</v>
      </c>
      <c r="O719" s="10" t="str">
        <f t="shared" si="45"/>
        <v/>
      </c>
      <c r="P719" s="10"/>
      <c r="Q719" s="10">
        <f t="shared" si="46"/>
        <v>2022</v>
      </c>
      <c r="R719" s="10"/>
      <c r="S719" s="10"/>
      <c r="T719" s="10"/>
      <c r="U719" s="10"/>
      <c r="V719" s="10"/>
      <c r="W719" s="10" t="str">
        <f t="shared" ca="1" si="47"/>
        <v/>
      </c>
      <c r="X719" s="10"/>
      <c r="Y719" s="10"/>
      <c r="Z719" s="10"/>
      <c r="AA719" s="10"/>
      <c r="AB719" s="10"/>
      <c r="AC719" s="10"/>
      <c r="AD719" s="10"/>
      <c r="AE719" s="10"/>
      <c r="AF719" s="10"/>
    </row>
    <row r="720" spans="1:32" x14ac:dyDescent="0.3">
      <c r="A720" s="8" t="s">
        <v>1461</v>
      </c>
      <c r="B720" s="8" t="s">
        <v>1462</v>
      </c>
      <c r="C720" s="8" t="s">
        <v>57</v>
      </c>
      <c r="D720" s="8" t="s">
        <v>62</v>
      </c>
      <c r="E720" s="9">
        <v>45180</v>
      </c>
      <c r="F720" s="8" t="s">
        <v>14</v>
      </c>
      <c r="G720" s="8">
        <v>3350</v>
      </c>
      <c r="H720" s="8">
        <v>107</v>
      </c>
      <c r="I720" s="8">
        <v>2.92</v>
      </c>
      <c r="J720" s="8">
        <v>109</v>
      </c>
      <c r="L720" s="10">
        <f t="shared" ca="1" si="44"/>
        <v>668</v>
      </c>
      <c r="M720" s="10" t="str" cm="1">
        <f t="array" ref="M720">_xlfn.IFS(I720&gt;=3.5,"Excellent",I720&gt;=3,"Good",I720&gt;=2,"Average",I720&lt;2,"Poor")</f>
        <v>Average</v>
      </c>
      <c r="N720" s="10" t="str">
        <f>VLOOKUP(D720,Table2[],2,FALSE)</f>
        <v>Dr. Sinha</v>
      </c>
      <c r="O720" s="10" t="str">
        <f t="shared" si="45"/>
        <v/>
      </c>
      <c r="P720" s="10"/>
      <c r="Q720" s="10">
        <f t="shared" si="46"/>
        <v>2023</v>
      </c>
      <c r="R720" s="10"/>
      <c r="S720" s="10"/>
      <c r="T720" s="10"/>
      <c r="U720" s="10"/>
      <c r="V720" s="10"/>
      <c r="W720" s="10" t="str">
        <f t="shared" ca="1" si="47"/>
        <v/>
      </c>
      <c r="X720" s="10"/>
      <c r="Y720" s="10"/>
      <c r="Z720" s="10"/>
      <c r="AA720" s="10"/>
      <c r="AB720" s="10"/>
      <c r="AC720" s="10"/>
      <c r="AD720" s="10"/>
      <c r="AE720" s="10"/>
      <c r="AF720" s="10"/>
    </row>
    <row r="721" spans="1:32" x14ac:dyDescent="0.3">
      <c r="A721" s="8" t="s">
        <v>1463</v>
      </c>
      <c r="B721" s="8" t="s">
        <v>1464</v>
      </c>
      <c r="C721" s="8" t="s">
        <v>36</v>
      </c>
      <c r="D721" s="8" t="s">
        <v>31</v>
      </c>
      <c r="E721" s="9">
        <v>44906</v>
      </c>
      <c r="F721" s="8" t="s">
        <v>19</v>
      </c>
      <c r="G721" s="8">
        <v>2209</v>
      </c>
      <c r="H721" s="8">
        <v>2392</v>
      </c>
      <c r="I721" s="8">
        <v>3.49</v>
      </c>
      <c r="J721" s="8">
        <v>66</v>
      </c>
      <c r="L721" s="10" t="str">
        <f t="shared" ca="1" si="44"/>
        <v> </v>
      </c>
      <c r="M721" s="10" t="str" cm="1">
        <f t="array" ref="M721">_xlfn.IFS(I721&gt;=3.5,"Excellent",I721&gt;=3,"Good",I721&gt;=2,"Average",I721&lt;2,"Poor")</f>
        <v>Good</v>
      </c>
      <c r="N721" s="10" t="str">
        <f>VLOOKUP(D721,Table2[],2,FALSE)</f>
        <v>Dr. Sharma</v>
      </c>
      <c r="O721" s="10" t="str">
        <f t="shared" si="45"/>
        <v>True</v>
      </c>
      <c r="P721" s="10"/>
      <c r="Q721" s="10">
        <f t="shared" si="46"/>
        <v>2022</v>
      </c>
      <c r="R721" s="10"/>
      <c r="S721" s="10"/>
      <c r="T721" s="10"/>
      <c r="U721" s="10"/>
      <c r="V721" s="10"/>
      <c r="W721" s="10">
        <f t="shared" ca="1" si="47"/>
        <v>942</v>
      </c>
      <c r="X721" s="10"/>
      <c r="Y721" s="10"/>
      <c r="Z721" s="10"/>
      <c r="AA721" s="10"/>
      <c r="AB721" s="10"/>
      <c r="AC721" s="10"/>
      <c r="AD721" s="10"/>
      <c r="AE721" s="10"/>
      <c r="AF721" s="10"/>
    </row>
    <row r="722" spans="1:32" x14ac:dyDescent="0.3">
      <c r="A722" s="8" t="s">
        <v>1465</v>
      </c>
      <c r="B722" s="8" t="s">
        <v>1466</v>
      </c>
      <c r="C722" s="8" t="s">
        <v>28</v>
      </c>
      <c r="D722" s="8" t="s">
        <v>31</v>
      </c>
      <c r="E722" s="9">
        <v>44828</v>
      </c>
      <c r="F722" s="8" t="s">
        <v>14</v>
      </c>
      <c r="G722" s="8">
        <v>13928</v>
      </c>
      <c r="H722" s="8">
        <v>6933</v>
      </c>
      <c r="I722" s="8">
        <v>3.37</v>
      </c>
      <c r="J722" s="8">
        <v>64</v>
      </c>
      <c r="L722" s="10">
        <f t="shared" ca="1" si="44"/>
        <v>1020</v>
      </c>
      <c r="M722" s="10" t="str" cm="1">
        <f t="array" ref="M722">_xlfn.IFS(I722&gt;=3.5,"Excellent",I722&gt;=3,"Good",I722&gt;=2,"Average",I722&lt;2,"Poor")</f>
        <v>Good</v>
      </c>
      <c r="N722" s="10" t="str">
        <f>VLOOKUP(D722,Table2[],2,FALSE)</f>
        <v>Dr. Sharma</v>
      </c>
      <c r="O722" s="10" t="str">
        <f t="shared" si="45"/>
        <v/>
      </c>
      <c r="P722" s="10"/>
      <c r="Q722" s="10">
        <f t="shared" si="46"/>
        <v>2022</v>
      </c>
      <c r="R722" s="10"/>
      <c r="S722" s="10"/>
      <c r="T722" s="10"/>
      <c r="U722" s="10"/>
      <c r="V722" s="10"/>
      <c r="W722" s="10" t="str">
        <f t="shared" ca="1" si="47"/>
        <v/>
      </c>
      <c r="X722" s="10"/>
      <c r="Y722" s="10"/>
      <c r="Z722" s="10"/>
      <c r="AA722" s="10"/>
      <c r="AB722" s="10"/>
      <c r="AC722" s="10"/>
      <c r="AD722" s="10"/>
      <c r="AE722" s="10"/>
      <c r="AF722" s="10"/>
    </row>
    <row r="723" spans="1:32" x14ac:dyDescent="0.3">
      <c r="A723" s="8" t="s">
        <v>1467</v>
      </c>
      <c r="B723" s="8" t="s">
        <v>1468</v>
      </c>
      <c r="C723" s="8" t="s">
        <v>12</v>
      </c>
      <c r="D723" s="8" t="s">
        <v>31</v>
      </c>
      <c r="E723" s="9">
        <v>45227</v>
      </c>
      <c r="F723" s="8" t="s">
        <v>14</v>
      </c>
      <c r="G723" s="8">
        <v>9516</v>
      </c>
      <c r="H723" s="8">
        <v>729</v>
      </c>
      <c r="I723" s="8">
        <v>3.16</v>
      </c>
      <c r="J723" s="8">
        <v>96</v>
      </c>
      <c r="L723" s="10">
        <f t="shared" ca="1" si="44"/>
        <v>621</v>
      </c>
      <c r="M723" s="10" t="str" cm="1">
        <f t="array" ref="M723">_xlfn.IFS(I723&gt;=3.5,"Excellent",I723&gt;=3,"Good",I723&gt;=2,"Average",I723&lt;2,"Poor")</f>
        <v>Good</v>
      </c>
      <c r="N723" s="10" t="str">
        <f>VLOOKUP(D723,Table2[],2,FALSE)</f>
        <v>Dr. Sharma</v>
      </c>
      <c r="O723" s="10" t="str">
        <f t="shared" si="45"/>
        <v/>
      </c>
      <c r="P723" s="10"/>
      <c r="Q723" s="10">
        <f t="shared" si="46"/>
        <v>2023</v>
      </c>
      <c r="R723" s="10"/>
      <c r="S723" s="10"/>
      <c r="T723" s="10"/>
      <c r="U723" s="10"/>
      <c r="V723" s="10"/>
      <c r="W723" s="10" t="str">
        <f t="shared" ca="1" si="47"/>
        <v/>
      </c>
      <c r="X723" s="10"/>
      <c r="Y723" s="10"/>
      <c r="Z723" s="10"/>
      <c r="AA723" s="10"/>
      <c r="AB723" s="10"/>
      <c r="AC723" s="10"/>
      <c r="AD723" s="10"/>
      <c r="AE723" s="10"/>
      <c r="AF723" s="10"/>
    </row>
    <row r="724" spans="1:32" x14ac:dyDescent="0.3">
      <c r="A724" s="8" t="s">
        <v>1469</v>
      </c>
      <c r="B724" s="8" t="s">
        <v>1470</v>
      </c>
      <c r="C724" s="8" t="s">
        <v>36</v>
      </c>
      <c r="D724" s="8" t="s">
        <v>62</v>
      </c>
      <c r="E724" s="9">
        <v>44591</v>
      </c>
      <c r="F724" s="8" t="s">
        <v>14</v>
      </c>
      <c r="G724" s="8">
        <v>5145</v>
      </c>
      <c r="H724" s="8">
        <v>6014</v>
      </c>
      <c r="I724" s="8">
        <v>2.98</v>
      </c>
      <c r="J724" s="8">
        <v>32</v>
      </c>
      <c r="L724" s="10">
        <f t="shared" ca="1" si="44"/>
        <v>1257</v>
      </c>
      <c r="M724" s="10" t="str" cm="1">
        <f t="array" ref="M724">_xlfn.IFS(I724&gt;=3.5,"Excellent",I724&gt;=3,"Good",I724&gt;=2,"Average",I724&lt;2,"Poor")</f>
        <v>Average</v>
      </c>
      <c r="N724" s="10" t="str">
        <f>VLOOKUP(D724,Table2[],2,FALSE)</f>
        <v>Dr. Sinha</v>
      </c>
      <c r="O724" s="10" t="str">
        <f t="shared" si="45"/>
        <v>True</v>
      </c>
      <c r="P724" s="10"/>
      <c r="Q724" s="10">
        <f t="shared" si="46"/>
        <v>2022</v>
      </c>
      <c r="R724" s="10"/>
      <c r="S724" s="10"/>
      <c r="T724" s="10"/>
      <c r="U724" s="10"/>
      <c r="V724" s="10"/>
      <c r="W724" s="10" t="str">
        <f t="shared" ca="1" si="47"/>
        <v/>
      </c>
      <c r="X724" s="10"/>
      <c r="Y724" s="10"/>
      <c r="Z724" s="10"/>
      <c r="AA724" s="10"/>
      <c r="AB724" s="10"/>
      <c r="AC724" s="10"/>
      <c r="AD724" s="10"/>
      <c r="AE724" s="10"/>
      <c r="AF724" s="10"/>
    </row>
    <row r="725" spans="1:32" x14ac:dyDescent="0.3">
      <c r="A725" s="8" t="s">
        <v>1471</v>
      </c>
      <c r="B725" s="8" t="s">
        <v>1472</v>
      </c>
      <c r="C725" s="8" t="s">
        <v>28</v>
      </c>
      <c r="D725" s="8" t="s">
        <v>13</v>
      </c>
      <c r="E725" s="9">
        <v>44755</v>
      </c>
      <c r="F725" s="8" t="s">
        <v>19</v>
      </c>
      <c r="G725" s="8">
        <v>6799</v>
      </c>
      <c r="H725" s="8">
        <v>1246</v>
      </c>
      <c r="I725" s="8">
        <v>3.07</v>
      </c>
      <c r="J725" s="8">
        <v>45</v>
      </c>
      <c r="L725" s="10" t="str">
        <f t="shared" ca="1" si="44"/>
        <v> </v>
      </c>
      <c r="M725" s="10" t="str" cm="1">
        <f t="array" ref="M725">_xlfn.IFS(I725&gt;=3.5,"Excellent",I725&gt;=3,"Good",I725&gt;=2,"Average",I725&lt;2,"Poor")</f>
        <v>Good</v>
      </c>
      <c r="N725" s="10" t="str">
        <f>VLOOKUP(D725,Table2[],2,FALSE)</f>
        <v xml:space="preserve"> Dr. Mehta</v>
      </c>
      <c r="O725" s="10" t="str">
        <f t="shared" si="45"/>
        <v/>
      </c>
      <c r="P725" s="10"/>
      <c r="Q725" s="10">
        <f t="shared" si="46"/>
        <v>2022</v>
      </c>
      <c r="R725" s="10"/>
      <c r="S725" s="10"/>
      <c r="T725" s="10"/>
      <c r="U725" s="10"/>
      <c r="V725" s="10"/>
      <c r="W725" s="10">
        <f t="shared" ca="1" si="47"/>
        <v>1093</v>
      </c>
      <c r="X725" s="10"/>
      <c r="Y725" s="10"/>
      <c r="Z725" s="10"/>
      <c r="AA725" s="10"/>
      <c r="AB725" s="10"/>
      <c r="AC725" s="10"/>
      <c r="AD725" s="10"/>
      <c r="AE725" s="10"/>
      <c r="AF725" s="10"/>
    </row>
    <row r="726" spans="1:32" x14ac:dyDescent="0.3">
      <c r="A726" s="8" t="s">
        <v>1473</v>
      </c>
      <c r="B726" s="8" t="s">
        <v>1474</v>
      </c>
      <c r="C726" s="8" t="s">
        <v>54</v>
      </c>
      <c r="D726" s="8" t="s">
        <v>18</v>
      </c>
      <c r="E726" s="9">
        <v>44956</v>
      </c>
      <c r="F726" s="8" t="s">
        <v>14</v>
      </c>
      <c r="G726" s="8">
        <v>7388</v>
      </c>
      <c r="H726" s="8">
        <v>9272</v>
      </c>
      <c r="I726" s="8">
        <v>3.7</v>
      </c>
      <c r="J726" s="8">
        <v>118</v>
      </c>
      <c r="L726" s="10">
        <f t="shared" ca="1" si="44"/>
        <v>892</v>
      </c>
      <c r="M726" s="10" t="str" cm="1">
        <f t="array" ref="M726">_xlfn.IFS(I726&gt;=3.5,"Excellent",I726&gt;=3,"Good",I726&gt;=2,"Average",I726&lt;2,"Poor")</f>
        <v>Excellent</v>
      </c>
      <c r="N726" s="10" t="str">
        <f>VLOOKUP(D726,Table2[],2,FALSE)</f>
        <v>Dr. Roy</v>
      </c>
      <c r="O726" s="10" t="str">
        <f t="shared" si="45"/>
        <v>True</v>
      </c>
      <c r="P726" s="10"/>
      <c r="Q726" s="10">
        <f t="shared" si="46"/>
        <v>2023</v>
      </c>
      <c r="R726" s="10"/>
      <c r="S726" s="10"/>
      <c r="T726" s="10"/>
      <c r="U726" s="10"/>
      <c r="V726" s="10"/>
      <c r="W726" s="10" t="str">
        <f t="shared" ca="1" si="47"/>
        <v/>
      </c>
      <c r="X726" s="10"/>
      <c r="Y726" s="10"/>
      <c r="Z726" s="10"/>
      <c r="AA726" s="10"/>
      <c r="AB726" s="10"/>
      <c r="AC726" s="10"/>
      <c r="AD726" s="10"/>
      <c r="AE726" s="10"/>
      <c r="AF726" s="10"/>
    </row>
    <row r="727" spans="1:32" x14ac:dyDescent="0.3">
      <c r="A727" s="8" t="s">
        <v>1475</v>
      </c>
      <c r="B727" s="8" t="s">
        <v>1476</v>
      </c>
      <c r="C727" s="8" t="s">
        <v>12</v>
      </c>
      <c r="D727" s="8" t="s">
        <v>31</v>
      </c>
      <c r="E727" s="9">
        <v>45289</v>
      </c>
      <c r="F727" s="8" t="s">
        <v>14</v>
      </c>
      <c r="G727" s="8">
        <v>2383</v>
      </c>
      <c r="H727" s="8">
        <v>1670</v>
      </c>
      <c r="I727" s="8">
        <v>2.82</v>
      </c>
      <c r="J727" s="8">
        <v>8</v>
      </c>
      <c r="L727" s="10">
        <f t="shared" ca="1" si="44"/>
        <v>559</v>
      </c>
      <c r="M727" s="10" t="str" cm="1">
        <f t="array" ref="M727">_xlfn.IFS(I727&gt;=3.5,"Excellent",I727&gt;=3,"Good",I727&gt;=2,"Average",I727&lt;2,"Poor")</f>
        <v>Average</v>
      </c>
      <c r="N727" s="10" t="str">
        <f>VLOOKUP(D727,Table2[],2,FALSE)</f>
        <v>Dr. Sharma</v>
      </c>
      <c r="O727" s="10" t="str">
        <f t="shared" si="45"/>
        <v>True</v>
      </c>
      <c r="P727" s="10"/>
      <c r="Q727" s="10">
        <f t="shared" si="46"/>
        <v>2023</v>
      </c>
      <c r="R727" s="10"/>
      <c r="S727" s="10"/>
      <c r="T727" s="10"/>
      <c r="U727" s="10"/>
      <c r="V727" s="10"/>
      <c r="W727" s="10" t="str">
        <f t="shared" ca="1" si="47"/>
        <v/>
      </c>
      <c r="X727" s="10"/>
      <c r="Y727" s="10"/>
      <c r="Z727" s="10"/>
      <c r="AA727" s="10"/>
      <c r="AB727" s="10"/>
      <c r="AC727" s="10"/>
      <c r="AD727" s="10"/>
      <c r="AE727" s="10"/>
      <c r="AF727" s="10"/>
    </row>
    <row r="728" spans="1:32" x14ac:dyDescent="0.3">
      <c r="A728" s="8" t="s">
        <v>1477</v>
      </c>
      <c r="B728" s="8" t="s">
        <v>1478</v>
      </c>
      <c r="C728" s="8" t="s">
        <v>54</v>
      </c>
      <c r="D728" s="8" t="s">
        <v>18</v>
      </c>
      <c r="E728" s="9">
        <v>44605</v>
      </c>
      <c r="F728" s="8" t="s">
        <v>19</v>
      </c>
      <c r="G728" s="8">
        <v>7853</v>
      </c>
      <c r="H728" s="8">
        <v>8847</v>
      </c>
      <c r="I728" s="8">
        <v>2.4300000000000002</v>
      </c>
      <c r="J728" s="8">
        <v>4</v>
      </c>
      <c r="L728" s="10" t="str">
        <f t="shared" ca="1" si="44"/>
        <v> </v>
      </c>
      <c r="M728" s="10" t="str" cm="1">
        <f t="array" ref="M728">_xlfn.IFS(I728&gt;=3.5,"Excellent",I728&gt;=3,"Good",I728&gt;=2,"Average",I728&lt;2,"Poor")</f>
        <v>Average</v>
      </c>
      <c r="N728" s="10" t="str">
        <f>VLOOKUP(D728,Table2[],2,FALSE)</f>
        <v>Dr. Roy</v>
      </c>
      <c r="O728" s="10" t="str">
        <f t="shared" si="45"/>
        <v>True</v>
      </c>
      <c r="P728" s="10"/>
      <c r="Q728" s="10">
        <f t="shared" si="46"/>
        <v>2022</v>
      </c>
      <c r="R728" s="10"/>
      <c r="S728" s="10"/>
      <c r="T728" s="10"/>
      <c r="U728" s="10"/>
      <c r="V728" s="10"/>
      <c r="W728" s="10">
        <f t="shared" ca="1" si="47"/>
        <v>1243</v>
      </c>
      <c r="X728" s="10"/>
      <c r="Y728" s="10"/>
      <c r="Z728" s="10"/>
      <c r="AA728" s="10"/>
      <c r="AB728" s="10"/>
      <c r="AC728" s="10"/>
      <c r="AD728" s="10"/>
      <c r="AE728" s="10"/>
      <c r="AF728" s="10"/>
    </row>
    <row r="729" spans="1:32" x14ac:dyDescent="0.3">
      <c r="A729" s="8" t="s">
        <v>1479</v>
      </c>
      <c r="B729" s="8" t="s">
        <v>1480</v>
      </c>
      <c r="C729" s="8" t="s">
        <v>36</v>
      </c>
      <c r="D729" s="8" t="s">
        <v>13</v>
      </c>
      <c r="E729" s="9">
        <v>45383</v>
      </c>
      <c r="F729" s="8" t="s">
        <v>14</v>
      </c>
      <c r="G729" s="8">
        <v>12713</v>
      </c>
      <c r="H729" s="8">
        <v>352</v>
      </c>
      <c r="I729" s="8">
        <v>3.92</v>
      </c>
      <c r="J729" s="8">
        <v>95</v>
      </c>
      <c r="L729" s="10">
        <f t="shared" ca="1" si="44"/>
        <v>465</v>
      </c>
      <c r="M729" s="10" t="str" cm="1">
        <f t="array" ref="M729">_xlfn.IFS(I729&gt;=3.5,"Excellent",I729&gt;=3,"Good",I729&gt;=2,"Average",I729&lt;2,"Poor")</f>
        <v>Excellent</v>
      </c>
      <c r="N729" s="10" t="str">
        <f>VLOOKUP(D729,Table2[],2,FALSE)</f>
        <v xml:space="preserve"> Dr. Mehta</v>
      </c>
      <c r="O729" s="10" t="str">
        <f t="shared" si="45"/>
        <v/>
      </c>
      <c r="P729" s="10"/>
      <c r="Q729" s="10">
        <f t="shared" si="46"/>
        <v>2024</v>
      </c>
      <c r="R729" s="10"/>
      <c r="S729" s="10"/>
      <c r="T729" s="10"/>
      <c r="U729" s="10"/>
      <c r="V729" s="10"/>
      <c r="W729" s="10" t="str">
        <f t="shared" ca="1" si="47"/>
        <v/>
      </c>
      <c r="X729" s="10"/>
      <c r="Y729" s="10"/>
      <c r="Z729" s="10"/>
      <c r="AA729" s="10"/>
      <c r="AB729" s="10"/>
      <c r="AC729" s="10"/>
      <c r="AD729" s="10"/>
      <c r="AE729" s="10"/>
      <c r="AF729" s="10"/>
    </row>
    <row r="730" spans="1:32" x14ac:dyDescent="0.3">
      <c r="A730" s="8" t="s">
        <v>1481</v>
      </c>
      <c r="B730" s="8" t="s">
        <v>1482</v>
      </c>
      <c r="C730" s="8" t="s">
        <v>57</v>
      </c>
      <c r="D730" s="8" t="s">
        <v>62</v>
      </c>
      <c r="E730" s="9">
        <v>44821</v>
      </c>
      <c r="F730" s="8" t="s">
        <v>19</v>
      </c>
      <c r="G730" s="8">
        <v>4256</v>
      </c>
      <c r="H730" s="8">
        <v>1159</v>
      </c>
      <c r="I730" s="8">
        <v>2.89</v>
      </c>
      <c r="J730" s="8">
        <v>32</v>
      </c>
      <c r="L730" s="10" t="str">
        <f t="shared" ca="1" si="44"/>
        <v> </v>
      </c>
      <c r="M730" s="10" t="str" cm="1">
        <f t="array" ref="M730">_xlfn.IFS(I730&gt;=3.5,"Excellent",I730&gt;=3,"Good",I730&gt;=2,"Average",I730&lt;2,"Poor")</f>
        <v>Average</v>
      </c>
      <c r="N730" s="10" t="str">
        <f>VLOOKUP(D730,Table2[],2,FALSE)</f>
        <v>Dr. Sinha</v>
      </c>
      <c r="O730" s="10" t="str">
        <f t="shared" si="45"/>
        <v/>
      </c>
      <c r="P730" s="10"/>
      <c r="Q730" s="10">
        <f t="shared" si="46"/>
        <v>2022</v>
      </c>
      <c r="R730" s="10"/>
      <c r="S730" s="10"/>
      <c r="T730" s="10"/>
      <c r="U730" s="10"/>
      <c r="V730" s="10"/>
      <c r="W730" s="10">
        <f t="shared" ca="1" si="47"/>
        <v>1027</v>
      </c>
      <c r="X730" s="10"/>
      <c r="Y730" s="10"/>
      <c r="Z730" s="10"/>
      <c r="AA730" s="10"/>
      <c r="AB730" s="10"/>
      <c r="AC730" s="10"/>
      <c r="AD730" s="10"/>
      <c r="AE730" s="10"/>
      <c r="AF730" s="10"/>
    </row>
    <row r="731" spans="1:32" x14ac:dyDescent="0.3">
      <c r="A731" s="8" t="s">
        <v>1483</v>
      </c>
      <c r="B731" s="8" t="s">
        <v>1484</v>
      </c>
      <c r="C731" s="8" t="s">
        <v>36</v>
      </c>
      <c r="D731" s="8" t="s">
        <v>31</v>
      </c>
      <c r="E731" s="9">
        <v>44831</v>
      </c>
      <c r="F731" s="8" t="s">
        <v>14</v>
      </c>
      <c r="G731" s="8">
        <v>9110</v>
      </c>
      <c r="H731" s="8">
        <v>7109</v>
      </c>
      <c r="I731" s="8">
        <v>3.07</v>
      </c>
      <c r="J731" s="8">
        <v>103</v>
      </c>
      <c r="L731" s="10">
        <f t="shared" ca="1" si="44"/>
        <v>1017</v>
      </c>
      <c r="M731" s="10" t="str" cm="1">
        <f t="array" ref="M731">_xlfn.IFS(I731&gt;=3.5,"Excellent",I731&gt;=3,"Good",I731&gt;=2,"Average",I731&lt;2,"Poor")</f>
        <v>Good</v>
      </c>
      <c r="N731" s="10" t="str">
        <f>VLOOKUP(D731,Table2[],2,FALSE)</f>
        <v>Dr. Sharma</v>
      </c>
      <c r="O731" s="10" t="str">
        <f t="shared" si="45"/>
        <v>True</v>
      </c>
      <c r="P731" s="10"/>
      <c r="Q731" s="10">
        <f t="shared" si="46"/>
        <v>2022</v>
      </c>
      <c r="R731" s="10"/>
      <c r="S731" s="10"/>
      <c r="T731" s="10"/>
      <c r="U731" s="10"/>
      <c r="V731" s="10"/>
      <c r="W731" s="10" t="str">
        <f t="shared" ca="1" si="47"/>
        <v/>
      </c>
      <c r="X731" s="10"/>
      <c r="Y731" s="10"/>
      <c r="Z731" s="10"/>
      <c r="AA731" s="10"/>
      <c r="AB731" s="10"/>
      <c r="AC731" s="10"/>
      <c r="AD731" s="10"/>
      <c r="AE731" s="10"/>
      <c r="AF731" s="10"/>
    </row>
    <row r="732" spans="1:32" x14ac:dyDescent="0.3">
      <c r="A732" s="8" t="s">
        <v>1485</v>
      </c>
      <c r="B732" s="8" t="s">
        <v>1486</v>
      </c>
      <c r="C732" s="8" t="s">
        <v>28</v>
      </c>
      <c r="D732" s="8" t="s">
        <v>18</v>
      </c>
      <c r="E732" s="9">
        <v>44949</v>
      </c>
      <c r="F732" s="8" t="s">
        <v>39</v>
      </c>
      <c r="G732" s="8">
        <v>3316</v>
      </c>
      <c r="H732" s="8">
        <v>7822</v>
      </c>
      <c r="I732" s="8">
        <v>2.2799999999999998</v>
      </c>
      <c r="J732" s="8">
        <v>110</v>
      </c>
      <c r="L732" s="10" t="str">
        <f t="shared" ca="1" si="44"/>
        <v> </v>
      </c>
      <c r="M732" s="10" t="str" cm="1">
        <f t="array" ref="M732">_xlfn.IFS(I732&gt;=3.5,"Excellent",I732&gt;=3,"Good",I732&gt;=2,"Average",I732&lt;2,"Poor")</f>
        <v>Average</v>
      </c>
      <c r="N732" s="10" t="str">
        <f>VLOOKUP(D732,Table2[],2,FALSE)</f>
        <v>Dr. Roy</v>
      </c>
      <c r="O732" s="10" t="str">
        <f t="shared" si="45"/>
        <v>True</v>
      </c>
      <c r="P732" s="10"/>
      <c r="Q732" s="10">
        <f t="shared" si="46"/>
        <v>2023</v>
      </c>
      <c r="R732" s="10"/>
      <c r="S732" s="10"/>
      <c r="T732" s="10"/>
      <c r="U732" s="10"/>
      <c r="V732" s="10"/>
      <c r="W732" s="10" t="str">
        <f t="shared" ca="1" si="47"/>
        <v/>
      </c>
      <c r="X732" s="10"/>
      <c r="Y732" s="10"/>
      <c r="Z732" s="10"/>
      <c r="AA732" s="10"/>
      <c r="AB732" s="10"/>
      <c r="AC732" s="10"/>
      <c r="AD732" s="10"/>
      <c r="AE732" s="10"/>
      <c r="AF732" s="10"/>
    </row>
    <row r="733" spans="1:32" x14ac:dyDescent="0.3">
      <c r="A733" s="8" t="s">
        <v>1487</v>
      </c>
      <c r="B733" s="8" t="s">
        <v>1488</v>
      </c>
      <c r="C733" s="8" t="s">
        <v>17</v>
      </c>
      <c r="D733" s="8" t="s">
        <v>62</v>
      </c>
      <c r="E733" s="9">
        <v>45300</v>
      </c>
      <c r="F733" s="8" t="s">
        <v>14</v>
      </c>
      <c r="G733" s="8">
        <v>5395</v>
      </c>
      <c r="H733" s="8">
        <v>4845</v>
      </c>
      <c r="I733" s="8">
        <v>3.29</v>
      </c>
      <c r="J733" s="8">
        <v>50</v>
      </c>
      <c r="L733" s="10">
        <f t="shared" ca="1" si="44"/>
        <v>548</v>
      </c>
      <c r="M733" s="10" t="str" cm="1">
        <f t="array" ref="M733">_xlfn.IFS(I733&gt;=3.5,"Excellent",I733&gt;=3,"Good",I733&gt;=2,"Average",I733&lt;2,"Poor")</f>
        <v>Good</v>
      </c>
      <c r="N733" s="10" t="str">
        <f>VLOOKUP(D733,Table2[],2,FALSE)</f>
        <v>Dr. Sinha</v>
      </c>
      <c r="O733" s="10" t="str">
        <f t="shared" si="45"/>
        <v>True</v>
      </c>
      <c r="P733" s="10"/>
      <c r="Q733" s="10">
        <f t="shared" si="46"/>
        <v>2024</v>
      </c>
      <c r="R733" s="10"/>
      <c r="S733" s="10"/>
      <c r="T733" s="10"/>
      <c r="U733" s="10"/>
      <c r="V733" s="10"/>
      <c r="W733" s="10" t="str">
        <f t="shared" ca="1" si="47"/>
        <v/>
      </c>
      <c r="X733" s="10"/>
      <c r="Y733" s="10"/>
      <c r="Z733" s="10"/>
      <c r="AA733" s="10"/>
      <c r="AB733" s="10"/>
      <c r="AC733" s="10"/>
      <c r="AD733" s="10"/>
      <c r="AE733" s="10"/>
      <c r="AF733" s="10"/>
    </row>
    <row r="734" spans="1:32" x14ac:dyDescent="0.3">
      <c r="A734" s="8" t="s">
        <v>1489</v>
      </c>
      <c r="B734" s="8" t="s">
        <v>1490</v>
      </c>
      <c r="C734" s="8" t="s">
        <v>12</v>
      </c>
      <c r="D734" s="8" t="s">
        <v>62</v>
      </c>
      <c r="E734" s="9">
        <v>45323</v>
      </c>
      <c r="F734" s="8" t="s">
        <v>14</v>
      </c>
      <c r="G734" s="8">
        <v>13318</v>
      </c>
      <c r="H734" s="8">
        <v>4842</v>
      </c>
      <c r="I734" s="8">
        <v>3.79</v>
      </c>
      <c r="J734" s="8">
        <v>45</v>
      </c>
      <c r="L734" s="10">
        <f t="shared" ca="1" si="44"/>
        <v>525</v>
      </c>
      <c r="M734" s="10" t="str" cm="1">
        <f t="array" ref="M734">_xlfn.IFS(I734&gt;=3.5,"Excellent",I734&gt;=3,"Good",I734&gt;=2,"Average",I734&lt;2,"Poor")</f>
        <v>Excellent</v>
      </c>
      <c r="N734" s="10" t="str">
        <f>VLOOKUP(D734,Table2[],2,FALSE)</f>
        <v>Dr. Sinha</v>
      </c>
      <c r="O734" s="10" t="str">
        <f t="shared" si="45"/>
        <v/>
      </c>
      <c r="P734" s="10"/>
      <c r="Q734" s="10">
        <f t="shared" si="46"/>
        <v>2024</v>
      </c>
      <c r="R734" s="10"/>
      <c r="S734" s="10"/>
      <c r="T734" s="10"/>
      <c r="U734" s="10"/>
      <c r="V734" s="10"/>
      <c r="W734" s="10" t="str">
        <f t="shared" ca="1" si="47"/>
        <v/>
      </c>
      <c r="X734" s="10"/>
      <c r="Y734" s="10"/>
      <c r="Z734" s="10"/>
      <c r="AA734" s="10"/>
      <c r="AB734" s="10"/>
      <c r="AC734" s="10"/>
      <c r="AD734" s="10"/>
      <c r="AE734" s="10"/>
      <c r="AF734" s="10"/>
    </row>
    <row r="735" spans="1:32" x14ac:dyDescent="0.3">
      <c r="A735" s="8" t="s">
        <v>1491</v>
      </c>
      <c r="B735" s="8" t="s">
        <v>1492</v>
      </c>
      <c r="C735" s="8" t="s">
        <v>28</v>
      </c>
      <c r="D735" s="8" t="s">
        <v>13</v>
      </c>
      <c r="E735" s="9">
        <v>44800</v>
      </c>
      <c r="F735" s="8" t="s">
        <v>19</v>
      </c>
      <c r="G735" s="8">
        <v>6241</v>
      </c>
      <c r="H735" s="8">
        <v>5128</v>
      </c>
      <c r="I735" s="8">
        <v>3.92</v>
      </c>
      <c r="J735" s="8">
        <v>111</v>
      </c>
      <c r="L735" s="10" t="str">
        <f t="shared" ca="1" si="44"/>
        <v> </v>
      </c>
      <c r="M735" s="10" t="str" cm="1">
        <f t="array" ref="M735">_xlfn.IFS(I735&gt;=3.5,"Excellent",I735&gt;=3,"Good",I735&gt;=2,"Average",I735&lt;2,"Poor")</f>
        <v>Excellent</v>
      </c>
      <c r="N735" s="10" t="str">
        <f>VLOOKUP(D735,Table2[],2,FALSE)</f>
        <v xml:space="preserve"> Dr. Mehta</v>
      </c>
      <c r="O735" s="10" t="str">
        <f t="shared" si="45"/>
        <v>True</v>
      </c>
      <c r="P735" s="10"/>
      <c r="Q735" s="10">
        <f t="shared" si="46"/>
        <v>2022</v>
      </c>
      <c r="R735" s="10"/>
      <c r="S735" s="10"/>
      <c r="T735" s="10"/>
      <c r="U735" s="10"/>
      <c r="V735" s="10"/>
      <c r="W735" s="10">
        <f t="shared" ca="1" si="47"/>
        <v>1048</v>
      </c>
      <c r="X735" s="10"/>
      <c r="Y735" s="10"/>
      <c r="Z735" s="10"/>
      <c r="AA735" s="10"/>
      <c r="AB735" s="10"/>
      <c r="AC735" s="10"/>
      <c r="AD735" s="10"/>
      <c r="AE735" s="10"/>
      <c r="AF735" s="10"/>
    </row>
    <row r="736" spans="1:32" x14ac:dyDescent="0.3">
      <c r="A736" s="8" t="s">
        <v>1493</v>
      </c>
      <c r="B736" s="8" t="s">
        <v>1494</v>
      </c>
      <c r="C736" s="8" t="s">
        <v>57</v>
      </c>
      <c r="D736" s="8" t="s">
        <v>18</v>
      </c>
      <c r="E736" s="9">
        <v>44578</v>
      </c>
      <c r="F736" s="8" t="s">
        <v>14</v>
      </c>
      <c r="G736" s="8">
        <v>8037</v>
      </c>
      <c r="H736" s="8">
        <v>3076</v>
      </c>
      <c r="I736" s="8">
        <v>2.75</v>
      </c>
      <c r="J736" s="8">
        <v>28</v>
      </c>
      <c r="L736" s="10">
        <f t="shared" ca="1" si="44"/>
        <v>1270</v>
      </c>
      <c r="M736" s="10" t="str" cm="1">
        <f t="array" ref="M736">_xlfn.IFS(I736&gt;=3.5,"Excellent",I736&gt;=3,"Good",I736&gt;=2,"Average",I736&lt;2,"Poor")</f>
        <v>Average</v>
      </c>
      <c r="N736" s="10" t="str">
        <f>VLOOKUP(D736,Table2[],2,FALSE)</f>
        <v>Dr. Roy</v>
      </c>
      <c r="O736" s="10" t="str">
        <f t="shared" si="45"/>
        <v/>
      </c>
      <c r="P736" s="10"/>
      <c r="Q736" s="10">
        <f t="shared" si="46"/>
        <v>2022</v>
      </c>
      <c r="R736" s="10"/>
      <c r="S736" s="10"/>
      <c r="T736" s="10"/>
      <c r="U736" s="10"/>
      <c r="V736" s="10"/>
      <c r="W736" s="10" t="str">
        <f t="shared" ca="1" si="47"/>
        <v/>
      </c>
      <c r="X736" s="10"/>
      <c r="Y736" s="10"/>
      <c r="Z736" s="10"/>
      <c r="AA736" s="10"/>
      <c r="AB736" s="10"/>
      <c r="AC736" s="10"/>
      <c r="AD736" s="10"/>
      <c r="AE736" s="10"/>
      <c r="AF736" s="10"/>
    </row>
    <row r="737" spans="1:32" x14ac:dyDescent="0.3">
      <c r="A737" s="8" t="s">
        <v>1495</v>
      </c>
      <c r="B737" s="8" t="s">
        <v>1496</v>
      </c>
      <c r="C737" s="8" t="s">
        <v>54</v>
      </c>
      <c r="D737" s="8" t="s">
        <v>18</v>
      </c>
      <c r="E737" s="9">
        <v>44731</v>
      </c>
      <c r="F737" s="8" t="s">
        <v>14</v>
      </c>
      <c r="G737" s="8">
        <v>10127</v>
      </c>
      <c r="H737" s="8">
        <v>4309</v>
      </c>
      <c r="I737" s="8">
        <v>3.84</v>
      </c>
      <c r="J737" s="8">
        <v>89</v>
      </c>
      <c r="L737" s="10">
        <f t="shared" ca="1" si="44"/>
        <v>1117</v>
      </c>
      <c r="M737" s="10" t="str" cm="1">
        <f t="array" ref="M737">_xlfn.IFS(I737&gt;=3.5,"Excellent",I737&gt;=3,"Good",I737&gt;=2,"Average",I737&lt;2,"Poor")</f>
        <v>Excellent</v>
      </c>
      <c r="N737" s="10" t="str">
        <f>VLOOKUP(D737,Table2[],2,FALSE)</f>
        <v>Dr. Roy</v>
      </c>
      <c r="O737" s="10" t="str">
        <f t="shared" si="45"/>
        <v/>
      </c>
      <c r="P737" s="10"/>
      <c r="Q737" s="10">
        <f t="shared" si="46"/>
        <v>2022</v>
      </c>
      <c r="R737" s="10"/>
      <c r="S737" s="10"/>
      <c r="T737" s="10"/>
      <c r="U737" s="10"/>
      <c r="V737" s="10"/>
      <c r="W737" s="10" t="str">
        <f t="shared" ca="1" si="47"/>
        <v/>
      </c>
      <c r="X737" s="10"/>
      <c r="Y737" s="10"/>
      <c r="Z737" s="10"/>
      <c r="AA737" s="10"/>
      <c r="AB737" s="10"/>
      <c r="AC737" s="10"/>
      <c r="AD737" s="10"/>
      <c r="AE737" s="10"/>
      <c r="AF737" s="10"/>
    </row>
    <row r="738" spans="1:32" x14ac:dyDescent="0.3">
      <c r="A738" s="8" t="s">
        <v>1497</v>
      </c>
      <c r="B738" s="8" t="s">
        <v>1498</v>
      </c>
      <c r="C738" s="8" t="s">
        <v>12</v>
      </c>
      <c r="D738" s="8" t="s">
        <v>62</v>
      </c>
      <c r="E738" s="9">
        <v>44975</v>
      </c>
      <c r="F738" s="8" t="s">
        <v>14</v>
      </c>
      <c r="G738" s="8">
        <v>12789</v>
      </c>
      <c r="H738" s="8">
        <v>311</v>
      </c>
      <c r="I738" s="8">
        <v>2.92</v>
      </c>
      <c r="J738" s="8">
        <v>90</v>
      </c>
      <c r="L738" s="10">
        <f t="shared" ca="1" si="44"/>
        <v>873</v>
      </c>
      <c r="M738" s="10" t="str" cm="1">
        <f t="array" ref="M738">_xlfn.IFS(I738&gt;=3.5,"Excellent",I738&gt;=3,"Good",I738&gt;=2,"Average",I738&lt;2,"Poor")</f>
        <v>Average</v>
      </c>
      <c r="N738" s="10" t="str">
        <f>VLOOKUP(D738,Table2[],2,FALSE)</f>
        <v>Dr. Sinha</v>
      </c>
      <c r="O738" s="10" t="str">
        <f t="shared" si="45"/>
        <v/>
      </c>
      <c r="P738" s="10"/>
      <c r="Q738" s="10">
        <f t="shared" si="46"/>
        <v>2023</v>
      </c>
      <c r="R738" s="10"/>
      <c r="S738" s="10"/>
      <c r="T738" s="10"/>
      <c r="U738" s="10"/>
      <c r="V738" s="10"/>
      <c r="W738" s="10" t="str">
        <f t="shared" ca="1" si="47"/>
        <v/>
      </c>
      <c r="X738" s="10"/>
      <c r="Y738" s="10"/>
      <c r="Z738" s="10"/>
      <c r="AA738" s="10"/>
      <c r="AB738" s="10"/>
      <c r="AC738" s="10"/>
      <c r="AD738" s="10"/>
      <c r="AE738" s="10"/>
      <c r="AF738" s="10"/>
    </row>
    <row r="739" spans="1:32" x14ac:dyDescent="0.3">
      <c r="A739" s="8" t="s">
        <v>1499</v>
      </c>
      <c r="B739" s="8" t="s">
        <v>1500</v>
      </c>
      <c r="C739" s="8" t="s">
        <v>57</v>
      </c>
      <c r="D739" s="8" t="s">
        <v>13</v>
      </c>
      <c r="E739" s="9">
        <v>44719</v>
      </c>
      <c r="F739" s="8" t="s">
        <v>14</v>
      </c>
      <c r="G739" s="8">
        <v>10155</v>
      </c>
      <c r="H739" s="8">
        <v>9072</v>
      </c>
      <c r="I739" s="8">
        <v>3.99</v>
      </c>
      <c r="J739" s="8">
        <v>38</v>
      </c>
      <c r="L739" s="10">
        <f t="shared" ca="1" si="44"/>
        <v>1129</v>
      </c>
      <c r="M739" s="10" t="str" cm="1">
        <f t="array" ref="M739">_xlfn.IFS(I739&gt;=3.5,"Excellent",I739&gt;=3,"Good",I739&gt;=2,"Average",I739&lt;2,"Poor")</f>
        <v>Excellent</v>
      </c>
      <c r="N739" s="10" t="str">
        <f>VLOOKUP(D739,Table2[],2,FALSE)</f>
        <v xml:space="preserve"> Dr. Mehta</v>
      </c>
      <c r="O739" s="10" t="str">
        <f t="shared" si="45"/>
        <v>True</v>
      </c>
      <c r="P739" s="10"/>
      <c r="Q739" s="10">
        <f t="shared" si="46"/>
        <v>2022</v>
      </c>
      <c r="R739" s="10"/>
      <c r="S739" s="10"/>
      <c r="T739" s="10"/>
      <c r="U739" s="10"/>
      <c r="V739" s="10"/>
      <c r="W739" s="10" t="str">
        <f t="shared" ca="1" si="47"/>
        <v/>
      </c>
      <c r="X739" s="10"/>
      <c r="Y739" s="10"/>
      <c r="Z739" s="10"/>
      <c r="AA739" s="10"/>
      <c r="AB739" s="10"/>
      <c r="AC739" s="10"/>
      <c r="AD739" s="10"/>
      <c r="AE739" s="10"/>
      <c r="AF739" s="10"/>
    </row>
    <row r="740" spans="1:32" x14ac:dyDescent="0.3">
      <c r="A740" s="8" t="s">
        <v>1501</v>
      </c>
      <c r="B740" s="8" t="s">
        <v>1502</v>
      </c>
      <c r="C740" s="8" t="s">
        <v>57</v>
      </c>
      <c r="D740" s="8" t="s">
        <v>31</v>
      </c>
      <c r="E740" s="9">
        <v>44975</v>
      </c>
      <c r="F740" s="8" t="s">
        <v>14</v>
      </c>
      <c r="G740" s="8">
        <v>6971</v>
      </c>
      <c r="H740" s="8">
        <v>6639</v>
      </c>
      <c r="I740" s="8">
        <v>2.6</v>
      </c>
      <c r="J740" s="8">
        <v>54</v>
      </c>
      <c r="L740" s="10">
        <f t="shared" ca="1" si="44"/>
        <v>873</v>
      </c>
      <c r="M740" s="10" t="str" cm="1">
        <f t="array" ref="M740">_xlfn.IFS(I740&gt;=3.5,"Excellent",I740&gt;=3,"Good",I740&gt;=2,"Average",I740&lt;2,"Poor")</f>
        <v>Average</v>
      </c>
      <c r="N740" s="10" t="str">
        <f>VLOOKUP(D740,Table2[],2,FALSE)</f>
        <v>Dr. Sharma</v>
      </c>
      <c r="O740" s="10" t="str">
        <f t="shared" si="45"/>
        <v>True</v>
      </c>
      <c r="P740" s="10"/>
      <c r="Q740" s="10">
        <f t="shared" si="46"/>
        <v>2023</v>
      </c>
      <c r="R740" s="10"/>
      <c r="S740" s="10"/>
      <c r="T740" s="10"/>
      <c r="U740" s="10"/>
      <c r="V740" s="10"/>
      <c r="W740" s="10" t="str">
        <f t="shared" ca="1" si="47"/>
        <v/>
      </c>
      <c r="X740" s="10"/>
      <c r="Y740" s="10"/>
      <c r="Z740" s="10"/>
      <c r="AA740" s="10"/>
      <c r="AB740" s="10"/>
      <c r="AC740" s="10"/>
      <c r="AD740" s="10"/>
      <c r="AE740" s="10"/>
      <c r="AF740" s="10"/>
    </row>
    <row r="741" spans="1:32" x14ac:dyDescent="0.3">
      <c r="A741" s="8" t="s">
        <v>1503</v>
      </c>
      <c r="B741" s="8" t="s">
        <v>1504</v>
      </c>
      <c r="C741" s="8" t="s">
        <v>57</v>
      </c>
      <c r="D741" s="8" t="s">
        <v>13</v>
      </c>
      <c r="E741" s="9">
        <v>44596</v>
      </c>
      <c r="F741" s="8" t="s">
        <v>14</v>
      </c>
      <c r="G741" s="8">
        <v>9877</v>
      </c>
      <c r="H741" s="8">
        <v>1236</v>
      </c>
      <c r="I741" s="8">
        <v>3.69</v>
      </c>
      <c r="J741" s="8">
        <v>25</v>
      </c>
      <c r="L741" s="10">
        <f t="shared" ca="1" si="44"/>
        <v>1252</v>
      </c>
      <c r="M741" s="10" t="str" cm="1">
        <f t="array" ref="M741">_xlfn.IFS(I741&gt;=3.5,"Excellent",I741&gt;=3,"Good",I741&gt;=2,"Average",I741&lt;2,"Poor")</f>
        <v>Excellent</v>
      </c>
      <c r="N741" s="10" t="str">
        <f>VLOOKUP(D741,Table2[],2,FALSE)</f>
        <v xml:space="preserve"> Dr. Mehta</v>
      </c>
      <c r="O741" s="10" t="str">
        <f t="shared" si="45"/>
        <v/>
      </c>
      <c r="P741" s="10"/>
      <c r="Q741" s="10">
        <f t="shared" si="46"/>
        <v>2022</v>
      </c>
      <c r="R741" s="10"/>
      <c r="S741" s="10"/>
      <c r="T741" s="10"/>
      <c r="U741" s="10"/>
      <c r="V741" s="10"/>
      <c r="W741" s="10" t="str">
        <f t="shared" ca="1" si="47"/>
        <v/>
      </c>
      <c r="X741" s="10"/>
      <c r="Y741" s="10"/>
      <c r="Z741" s="10"/>
      <c r="AA741" s="10"/>
      <c r="AB741" s="10"/>
      <c r="AC741" s="10"/>
      <c r="AD741" s="10"/>
      <c r="AE741" s="10"/>
      <c r="AF741" s="10"/>
    </row>
    <row r="742" spans="1:32" x14ac:dyDescent="0.3">
      <c r="A742" s="8" t="s">
        <v>1505</v>
      </c>
      <c r="B742" s="8" t="s">
        <v>1506</v>
      </c>
      <c r="C742" s="8" t="s">
        <v>17</v>
      </c>
      <c r="D742" s="8" t="s">
        <v>18</v>
      </c>
      <c r="E742" s="9">
        <v>45116</v>
      </c>
      <c r="F742" s="8" t="s">
        <v>14</v>
      </c>
      <c r="G742" s="8">
        <v>9561</v>
      </c>
      <c r="H742" s="8">
        <v>5098</v>
      </c>
      <c r="I742" s="8">
        <v>3.79</v>
      </c>
      <c r="J742" s="8">
        <v>68</v>
      </c>
      <c r="L742" s="10">
        <f t="shared" ca="1" si="44"/>
        <v>732</v>
      </c>
      <c r="M742" s="10" t="str" cm="1">
        <f t="array" ref="M742">_xlfn.IFS(I742&gt;=3.5,"Excellent",I742&gt;=3,"Good",I742&gt;=2,"Average",I742&lt;2,"Poor")</f>
        <v>Excellent</v>
      </c>
      <c r="N742" s="10" t="str">
        <f>VLOOKUP(D742,Table2[],2,FALSE)</f>
        <v>Dr. Roy</v>
      </c>
      <c r="O742" s="10" t="str">
        <f t="shared" si="45"/>
        <v>True</v>
      </c>
      <c r="P742" s="10"/>
      <c r="Q742" s="10">
        <f t="shared" si="46"/>
        <v>2023</v>
      </c>
      <c r="R742" s="10"/>
      <c r="S742" s="10"/>
      <c r="T742" s="10"/>
      <c r="U742" s="10"/>
      <c r="V742" s="10"/>
      <c r="W742" s="10" t="str">
        <f t="shared" ca="1" si="47"/>
        <v/>
      </c>
      <c r="X742" s="10"/>
      <c r="Y742" s="10"/>
      <c r="Z742" s="10"/>
      <c r="AA742" s="10"/>
      <c r="AB742" s="10"/>
      <c r="AC742" s="10"/>
      <c r="AD742" s="10"/>
      <c r="AE742" s="10"/>
      <c r="AF742" s="10"/>
    </row>
    <row r="743" spans="1:32" x14ac:dyDescent="0.3">
      <c r="A743" s="8" t="s">
        <v>1507</v>
      </c>
      <c r="B743" s="8" t="s">
        <v>1508</v>
      </c>
      <c r="C743" s="8" t="s">
        <v>57</v>
      </c>
      <c r="D743" s="8" t="s">
        <v>13</v>
      </c>
      <c r="E743" s="9">
        <v>44697</v>
      </c>
      <c r="F743" s="8" t="s">
        <v>14</v>
      </c>
      <c r="G743" s="8">
        <v>6012</v>
      </c>
      <c r="H743" s="8">
        <v>965</v>
      </c>
      <c r="I743" s="8">
        <v>2.27</v>
      </c>
      <c r="J743" s="8">
        <v>50</v>
      </c>
      <c r="L743" s="10">
        <f t="shared" ca="1" si="44"/>
        <v>1151</v>
      </c>
      <c r="M743" s="10" t="str" cm="1">
        <f t="array" ref="M743">_xlfn.IFS(I743&gt;=3.5,"Excellent",I743&gt;=3,"Good",I743&gt;=2,"Average",I743&lt;2,"Poor")</f>
        <v>Average</v>
      </c>
      <c r="N743" s="10" t="str">
        <f>VLOOKUP(D743,Table2[],2,FALSE)</f>
        <v xml:space="preserve"> Dr. Mehta</v>
      </c>
      <c r="O743" s="10" t="str">
        <f t="shared" si="45"/>
        <v/>
      </c>
      <c r="P743" s="10"/>
      <c r="Q743" s="10">
        <f t="shared" si="46"/>
        <v>2022</v>
      </c>
      <c r="R743" s="10"/>
      <c r="S743" s="10"/>
      <c r="T743" s="10"/>
      <c r="U743" s="10"/>
      <c r="V743" s="10"/>
      <c r="W743" s="10" t="str">
        <f t="shared" ca="1" si="47"/>
        <v/>
      </c>
      <c r="X743" s="10"/>
      <c r="Y743" s="10"/>
      <c r="Z743" s="10"/>
      <c r="AA743" s="10"/>
      <c r="AB743" s="10"/>
      <c r="AC743" s="10"/>
      <c r="AD743" s="10"/>
      <c r="AE743" s="10"/>
      <c r="AF743" s="10"/>
    </row>
    <row r="744" spans="1:32" x14ac:dyDescent="0.3">
      <c r="A744" s="8" t="s">
        <v>1509</v>
      </c>
      <c r="B744" s="8" t="s">
        <v>1510</v>
      </c>
      <c r="C744" s="8" t="s">
        <v>25</v>
      </c>
      <c r="D744" s="8" t="s">
        <v>13</v>
      </c>
      <c r="E744" s="9">
        <v>45148</v>
      </c>
      <c r="F744" s="8" t="s">
        <v>14</v>
      </c>
      <c r="G744" s="8">
        <v>12717</v>
      </c>
      <c r="H744" s="8">
        <v>5005</v>
      </c>
      <c r="I744" s="8">
        <v>3.55</v>
      </c>
      <c r="J744" s="8">
        <v>61</v>
      </c>
      <c r="L744" s="10">
        <f t="shared" ca="1" si="44"/>
        <v>700</v>
      </c>
      <c r="M744" s="10" t="str" cm="1">
        <f t="array" ref="M744">_xlfn.IFS(I744&gt;=3.5,"Excellent",I744&gt;=3,"Good",I744&gt;=2,"Average",I744&lt;2,"Poor")</f>
        <v>Excellent</v>
      </c>
      <c r="N744" s="10" t="str">
        <f>VLOOKUP(D744,Table2[],2,FALSE)</f>
        <v xml:space="preserve"> Dr. Mehta</v>
      </c>
      <c r="O744" s="10" t="str">
        <f t="shared" si="45"/>
        <v/>
      </c>
      <c r="P744" s="10"/>
      <c r="Q744" s="10">
        <f t="shared" si="46"/>
        <v>2023</v>
      </c>
      <c r="R744" s="10"/>
      <c r="S744" s="10"/>
      <c r="T744" s="10"/>
      <c r="U744" s="10"/>
      <c r="V744" s="10"/>
      <c r="W744" s="10" t="str">
        <f t="shared" ca="1" si="47"/>
        <v/>
      </c>
      <c r="X744" s="10"/>
      <c r="Y744" s="10"/>
      <c r="Z744" s="10"/>
      <c r="AA744" s="10"/>
      <c r="AB744" s="10"/>
      <c r="AC744" s="10"/>
      <c r="AD744" s="10"/>
      <c r="AE744" s="10"/>
      <c r="AF744" s="10"/>
    </row>
    <row r="745" spans="1:32" x14ac:dyDescent="0.3">
      <c r="A745" s="8" t="s">
        <v>1511</v>
      </c>
      <c r="B745" s="8" t="s">
        <v>1512</v>
      </c>
      <c r="C745" s="8" t="s">
        <v>28</v>
      </c>
      <c r="D745" s="8" t="s">
        <v>18</v>
      </c>
      <c r="E745" s="9">
        <v>45062</v>
      </c>
      <c r="F745" s="8" t="s">
        <v>14</v>
      </c>
      <c r="G745" s="8">
        <v>5344</v>
      </c>
      <c r="H745" s="8">
        <v>2596</v>
      </c>
      <c r="I745" s="8">
        <v>2.97</v>
      </c>
      <c r="J745" s="8">
        <v>108</v>
      </c>
      <c r="L745" s="10">
        <f t="shared" ca="1" si="44"/>
        <v>786</v>
      </c>
      <c r="M745" s="10" t="str" cm="1">
        <f t="array" ref="M745">_xlfn.IFS(I745&gt;=3.5,"Excellent",I745&gt;=3,"Good",I745&gt;=2,"Average",I745&lt;2,"Poor")</f>
        <v>Average</v>
      </c>
      <c r="N745" s="10" t="str">
        <f>VLOOKUP(D745,Table2[],2,FALSE)</f>
        <v>Dr. Roy</v>
      </c>
      <c r="O745" s="10" t="str">
        <f t="shared" si="45"/>
        <v/>
      </c>
      <c r="P745" s="10"/>
      <c r="Q745" s="10">
        <f t="shared" si="46"/>
        <v>2023</v>
      </c>
      <c r="R745" s="10"/>
      <c r="S745" s="10"/>
      <c r="T745" s="10"/>
      <c r="U745" s="10"/>
      <c r="V745" s="10"/>
      <c r="W745" s="10" t="str">
        <f t="shared" ca="1" si="47"/>
        <v/>
      </c>
      <c r="X745" s="10"/>
      <c r="Y745" s="10"/>
      <c r="Z745" s="10"/>
      <c r="AA745" s="10"/>
      <c r="AB745" s="10"/>
      <c r="AC745" s="10"/>
      <c r="AD745" s="10"/>
      <c r="AE745" s="10"/>
      <c r="AF745" s="10"/>
    </row>
    <row r="746" spans="1:32" x14ac:dyDescent="0.3">
      <c r="A746" s="8" t="s">
        <v>1513</v>
      </c>
      <c r="B746" s="8" t="s">
        <v>1514</v>
      </c>
      <c r="C746" s="8" t="s">
        <v>54</v>
      </c>
      <c r="D746" s="8" t="s">
        <v>62</v>
      </c>
      <c r="E746" s="9">
        <v>44804</v>
      </c>
      <c r="F746" s="8" t="s">
        <v>14</v>
      </c>
      <c r="G746" s="8">
        <v>2025</v>
      </c>
      <c r="H746" s="8">
        <v>1760</v>
      </c>
      <c r="I746" s="8">
        <v>3.27</v>
      </c>
      <c r="J746" s="8">
        <v>23</v>
      </c>
      <c r="L746" s="10">
        <f t="shared" ca="1" si="44"/>
        <v>1044</v>
      </c>
      <c r="M746" s="10" t="str" cm="1">
        <f t="array" ref="M746">_xlfn.IFS(I746&gt;=3.5,"Excellent",I746&gt;=3,"Good",I746&gt;=2,"Average",I746&lt;2,"Poor")</f>
        <v>Good</v>
      </c>
      <c r="N746" s="10" t="str">
        <f>VLOOKUP(D746,Table2[],2,FALSE)</f>
        <v>Dr. Sinha</v>
      </c>
      <c r="O746" s="10" t="str">
        <f t="shared" si="45"/>
        <v>True</v>
      </c>
      <c r="P746" s="10"/>
      <c r="Q746" s="10">
        <f t="shared" si="46"/>
        <v>2022</v>
      </c>
      <c r="R746" s="10"/>
      <c r="S746" s="10"/>
      <c r="T746" s="10"/>
      <c r="U746" s="10"/>
      <c r="V746" s="10"/>
      <c r="W746" s="10" t="str">
        <f t="shared" ca="1" si="47"/>
        <v/>
      </c>
      <c r="X746" s="10"/>
      <c r="Y746" s="10"/>
      <c r="Z746" s="10"/>
      <c r="AA746" s="10"/>
      <c r="AB746" s="10"/>
      <c r="AC746" s="10"/>
      <c r="AD746" s="10"/>
      <c r="AE746" s="10"/>
      <c r="AF746" s="10"/>
    </row>
    <row r="747" spans="1:32" x14ac:dyDescent="0.3">
      <c r="A747" s="8" t="s">
        <v>1515</v>
      </c>
      <c r="B747" s="8" t="s">
        <v>1516</v>
      </c>
      <c r="C747" s="8" t="s">
        <v>17</v>
      </c>
      <c r="D747" s="8" t="s">
        <v>31</v>
      </c>
      <c r="E747" s="9">
        <v>44851</v>
      </c>
      <c r="F747" s="8" t="s">
        <v>14</v>
      </c>
      <c r="G747" s="8">
        <v>13185</v>
      </c>
      <c r="H747" s="8">
        <v>8241</v>
      </c>
      <c r="I747" s="8">
        <v>3.51</v>
      </c>
      <c r="J747" s="8">
        <v>55</v>
      </c>
      <c r="L747" s="10">
        <f t="shared" ca="1" si="44"/>
        <v>997</v>
      </c>
      <c r="M747" s="10" t="str" cm="1">
        <f t="array" ref="M747">_xlfn.IFS(I747&gt;=3.5,"Excellent",I747&gt;=3,"Good",I747&gt;=2,"Average",I747&lt;2,"Poor")</f>
        <v>Excellent</v>
      </c>
      <c r="N747" s="10" t="str">
        <f>VLOOKUP(D747,Table2[],2,FALSE)</f>
        <v>Dr. Sharma</v>
      </c>
      <c r="O747" s="10" t="str">
        <f t="shared" si="45"/>
        <v>True</v>
      </c>
      <c r="P747" s="10"/>
      <c r="Q747" s="10">
        <f t="shared" si="46"/>
        <v>2022</v>
      </c>
      <c r="R747" s="10"/>
      <c r="S747" s="10"/>
      <c r="T747" s="10"/>
      <c r="U747" s="10"/>
      <c r="V747" s="10"/>
      <c r="W747" s="10" t="str">
        <f t="shared" ca="1" si="47"/>
        <v/>
      </c>
      <c r="X747" s="10"/>
      <c r="Y747" s="10"/>
      <c r="Z747" s="10"/>
      <c r="AA747" s="10"/>
      <c r="AB747" s="10"/>
      <c r="AC747" s="10"/>
      <c r="AD747" s="10"/>
      <c r="AE747" s="10"/>
      <c r="AF747" s="10"/>
    </row>
    <row r="748" spans="1:32" x14ac:dyDescent="0.3">
      <c r="A748" s="8" t="s">
        <v>1517</v>
      </c>
      <c r="B748" s="8" t="s">
        <v>1518</v>
      </c>
      <c r="C748" s="8" t="s">
        <v>57</v>
      </c>
      <c r="D748" s="8" t="s">
        <v>13</v>
      </c>
      <c r="E748" s="9">
        <v>45369</v>
      </c>
      <c r="F748" s="8" t="s">
        <v>14</v>
      </c>
      <c r="G748" s="8">
        <v>3683</v>
      </c>
      <c r="H748" s="8">
        <v>377</v>
      </c>
      <c r="I748" s="8">
        <v>2.8</v>
      </c>
      <c r="J748" s="8">
        <v>9</v>
      </c>
      <c r="L748" s="10">
        <f t="shared" ca="1" si="44"/>
        <v>479</v>
      </c>
      <c r="M748" s="10" t="str" cm="1">
        <f t="array" ref="M748">_xlfn.IFS(I748&gt;=3.5,"Excellent",I748&gt;=3,"Good",I748&gt;=2,"Average",I748&lt;2,"Poor")</f>
        <v>Average</v>
      </c>
      <c r="N748" s="10" t="str">
        <f>VLOOKUP(D748,Table2[],2,FALSE)</f>
        <v xml:space="preserve"> Dr. Mehta</v>
      </c>
      <c r="O748" s="10" t="str">
        <f t="shared" si="45"/>
        <v/>
      </c>
      <c r="P748" s="10"/>
      <c r="Q748" s="10">
        <f t="shared" si="46"/>
        <v>2024</v>
      </c>
      <c r="R748" s="10"/>
      <c r="S748" s="10"/>
      <c r="T748" s="10"/>
      <c r="U748" s="10"/>
      <c r="V748" s="10"/>
      <c r="W748" s="10" t="str">
        <f t="shared" ca="1" si="47"/>
        <v/>
      </c>
      <c r="X748" s="10"/>
      <c r="Y748" s="10"/>
      <c r="Z748" s="10"/>
      <c r="AA748" s="10"/>
      <c r="AB748" s="10"/>
      <c r="AC748" s="10"/>
      <c r="AD748" s="10"/>
      <c r="AE748" s="10"/>
      <c r="AF748" s="10"/>
    </row>
    <row r="749" spans="1:32" x14ac:dyDescent="0.3">
      <c r="A749" s="8" t="s">
        <v>1519</v>
      </c>
      <c r="B749" s="8" t="s">
        <v>1520</v>
      </c>
      <c r="C749" s="8" t="s">
        <v>17</v>
      </c>
      <c r="D749" s="8" t="s">
        <v>62</v>
      </c>
      <c r="E749" s="9">
        <v>45087</v>
      </c>
      <c r="F749" s="8" t="s">
        <v>14</v>
      </c>
      <c r="G749" s="8">
        <v>6337</v>
      </c>
      <c r="H749" s="8">
        <v>3748</v>
      </c>
      <c r="I749" s="8">
        <v>2.79</v>
      </c>
      <c r="J749" s="8">
        <v>38</v>
      </c>
      <c r="L749" s="10">
        <f t="shared" ca="1" si="44"/>
        <v>761</v>
      </c>
      <c r="M749" s="10" t="str" cm="1">
        <f t="array" ref="M749">_xlfn.IFS(I749&gt;=3.5,"Excellent",I749&gt;=3,"Good",I749&gt;=2,"Average",I749&lt;2,"Poor")</f>
        <v>Average</v>
      </c>
      <c r="N749" s="10" t="str">
        <f>VLOOKUP(D749,Table2[],2,FALSE)</f>
        <v>Dr. Sinha</v>
      </c>
      <c r="O749" s="10" t="str">
        <f t="shared" si="45"/>
        <v>True</v>
      </c>
      <c r="P749" s="10"/>
      <c r="Q749" s="10">
        <f t="shared" si="46"/>
        <v>2023</v>
      </c>
      <c r="R749" s="10"/>
      <c r="S749" s="10"/>
      <c r="T749" s="10"/>
      <c r="U749" s="10"/>
      <c r="V749" s="10"/>
      <c r="W749" s="10" t="str">
        <f t="shared" ca="1" si="47"/>
        <v/>
      </c>
      <c r="X749" s="10"/>
      <c r="Y749" s="10"/>
      <c r="Z749" s="10"/>
      <c r="AA749" s="10"/>
      <c r="AB749" s="10"/>
      <c r="AC749" s="10"/>
      <c r="AD749" s="10"/>
      <c r="AE749" s="10"/>
      <c r="AF749" s="10"/>
    </row>
    <row r="750" spans="1:32" x14ac:dyDescent="0.3">
      <c r="A750" s="8" t="s">
        <v>1521</v>
      </c>
      <c r="B750" s="8" t="s">
        <v>1522</v>
      </c>
      <c r="C750" s="8" t="s">
        <v>28</v>
      </c>
      <c r="D750" s="8" t="s">
        <v>13</v>
      </c>
      <c r="E750" s="9">
        <v>44824</v>
      </c>
      <c r="F750" s="8" t="s">
        <v>14</v>
      </c>
      <c r="G750" s="8">
        <v>10576</v>
      </c>
      <c r="H750" s="8">
        <v>4900</v>
      </c>
      <c r="I750" s="8">
        <v>3.87</v>
      </c>
      <c r="J750" s="8">
        <v>12</v>
      </c>
      <c r="L750" s="10">
        <f t="shared" ca="1" si="44"/>
        <v>1024</v>
      </c>
      <c r="M750" s="10" t="str" cm="1">
        <f t="array" ref="M750">_xlfn.IFS(I750&gt;=3.5,"Excellent",I750&gt;=3,"Good",I750&gt;=2,"Average",I750&lt;2,"Poor")</f>
        <v>Excellent</v>
      </c>
      <c r="N750" s="10" t="str">
        <f>VLOOKUP(D750,Table2[],2,FALSE)</f>
        <v xml:space="preserve"> Dr. Mehta</v>
      </c>
      <c r="O750" s="10" t="str">
        <f t="shared" si="45"/>
        <v/>
      </c>
      <c r="P750" s="10"/>
      <c r="Q750" s="10">
        <f t="shared" si="46"/>
        <v>2022</v>
      </c>
      <c r="R750" s="10"/>
      <c r="S750" s="10"/>
      <c r="T750" s="10"/>
      <c r="U750" s="10"/>
      <c r="V750" s="10"/>
      <c r="W750" s="10" t="str">
        <f t="shared" ca="1" si="47"/>
        <v/>
      </c>
      <c r="X750" s="10"/>
      <c r="Y750" s="10"/>
      <c r="Z750" s="10"/>
      <c r="AA750" s="10"/>
      <c r="AB750" s="10"/>
      <c r="AC750" s="10"/>
      <c r="AD750" s="10"/>
      <c r="AE750" s="10"/>
      <c r="AF750" s="10"/>
    </row>
    <row r="751" spans="1:32" x14ac:dyDescent="0.3">
      <c r="A751" s="8" t="s">
        <v>1523</v>
      </c>
      <c r="B751" s="8" t="s">
        <v>1524</v>
      </c>
      <c r="C751" s="8" t="s">
        <v>57</v>
      </c>
      <c r="D751" s="8" t="s">
        <v>31</v>
      </c>
      <c r="E751" s="9">
        <v>45082</v>
      </c>
      <c r="F751" s="8" t="s">
        <v>19</v>
      </c>
      <c r="G751" s="8">
        <v>13691</v>
      </c>
      <c r="H751" s="8">
        <v>883</v>
      </c>
      <c r="I751" s="8">
        <v>2.06</v>
      </c>
      <c r="J751" s="8">
        <v>76</v>
      </c>
      <c r="L751" s="10" t="str">
        <f t="shared" ca="1" si="44"/>
        <v> </v>
      </c>
      <c r="M751" s="10" t="str" cm="1">
        <f t="array" ref="M751">_xlfn.IFS(I751&gt;=3.5,"Excellent",I751&gt;=3,"Good",I751&gt;=2,"Average",I751&lt;2,"Poor")</f>
        <v>Average</v>
      </c>
      <c r="N751" s="10" t="str">
        <f>VLOOKUP(D751,Table2[],2,FALSE)</f>
        <v>Dr. Sharma</v>
      </c>
      <c r="O751" s="10" t="str">
        <f t="shared" si="45"/>
        <v/>
      </c>
      <c r="P751" s="10"/>
      <c r="Q751" s="10">
        <f t="shared" si="46"/>
        <v>2023</v>
      </c>
      <c r="R751" s="10"/>
      <c r="S751" s="10"/>
      <c r="T751" s="10"/>
      <c r="U751" s="10"/>
      <c r="V751" s="10"/>
      <c r="W751" s="10">
        <f t="shared" ca="1" si="47"/>
        <v>766</v>
      </c>
      <c r="X751" s="10"/>
      <c r="Y751" s="10"/>
      <c r="Z751" s="10"/>
      <c r="AA751" s="10"/>
      <c r="AB751" s="10"/>
      <c r="AC751" s="10"/>
      <c r="AD751" s="10"/>
      <c r="AE751" s="10"/>
      <c r="AF751" s="10"/>
    </row>
    <row r="752" spans="1:32" x14ac:dyDescent="0.3">
      <c r="A752" s="8" t="s">
        <v>1525</v>
      </c>
      <c r="B752" s="8" t="s">
        <v>1526</v>
      </c>
      <c r="C752" s="8" t="s">
        <v>57</v>
      </c>
      <c r="D752" s="8" t="s">
        <v>18</v>
      </c>
      <c r="E752" s="9">
        <v>45379</v>
      </c>
      <c r="F752" s="8" t="s">
        <v>14</v>
      </c>
      <c r="G752" s="8">
        <v>10341</v>
      </c>
      <c r="H752" s="8">
        <v>7548</v>
      </c>
      <c r="I752" s="8">
        <v>2.59</v>
      </c>
      <c r="J752" s="8">
        <v>55</v>
      </c>
      <c r="L752" s="10">
        <f t="shared" ca="1" si="44"/>
        <v>469</v>
      </c>
      <c r="M752" s="10" t="str" cm="1">
        <f t="array" ref="M752">_xlfn.IFS(I752&gt;=3.5,"Excellent",I752&gt;=3,"Good",I752&gt;=2,"Average",I752&lt;2,"Poor")</f>
        <v>Average</v>
      </c>
      <c r="N752" s="10" t="str">
        <f>VLOOKUP(D752,Table2[],2,FALSE)</f>
        <v>Dr. Roy</v>
      </c>
      <c r="O752" s="10" t="str">
        <f t="shared" si="45"/>
        <v>True</v>
      </c>
      <c r="P752" s="10"/>
      <c r="Q752" s="10">
        <f t="shared" si="46"/>
        <v>2024</v>
      </c>
      <c r="R752" s="10"/>
      <c r="S752" s="10"/>
      <c r="T752" s="10"/>
      <c r="U752" s="10"/>
      <c r="V752" s="10"/>
      <c r="W752" s="10" t="str">
        <f t="shared" ca="1" si="47"/>
        <v/>
      </c>
      <c r="X752" s="10"/>
      <c r="Y752" s="10"/>
      <c r="Z752" s="10"/>
      <c r="AA752" s="10"/>
      <c r="AB752" s="10"/>
      <c r="AC752" s="10"/>
      <c r="AD752" s="10"/>
      <c r="AE752" s="10"/>
      <c r="AF752" s="10"/>
    </row>
    <row r="753" spans="1:32" x14ac:dyDescent="0.3">
      <c r="A753" s="8" t="s">
        <v>1527</v>
      </c>
      <c r="B753" s="8" t="s">
        <v>1528</v>
      </c>
      <c r="C753" s="8" t="s">
        <v>57</v>
      </c>
      <c r="D753" s="8" t="s">
        <v>18</v>
      </c>
      <c r="E753" s="9">
        <v>44573</v>
      </c>
      <c r="F753" s="8" t="s">
        <v>14</v>
      </c>
      <c r="G753" s="8">
        <v>6833</v>
      </c>
      <c r="H753" s="8">
        <v>3054</v>
      </c>
      <c r="I753" s="8">
        <v>3.59</v>
      </c>
      <c r="J753" s="8">
        <v>100</v>
      </c>
      <c r="L753" s="10">
        <f t="shared" ca="1" si="44"/>
        <v>1275</v>
      </c>
      <c r="M753" s="10" t="str" cm="1">
        <f t="array" ref="M753">_xlfn.IFS(I753&gt;=3.5,"Excellent",I753&gt;=3,"Good",I753&gt;=2,"Average",I753&lt;2,"Poor")</f>
        <v>Excellent</v>
      </c>
      <c r="N753" s="10" t="str">
        <f>VLOOKUP(D753,Table2[],2,FALSE)</f>
        <v>Dr. Roy</v>
      </c>
      <c r="O753" s="10" t="str">
        <f t="shared" si="45"/>
        <v/>
      </c>
      <c r="P753" s="10"/>
      <c r="Q753" s="10">
        <f t="shared" si="46"/>
        <v>2022</v>
      </c>
      <c r="R753" s="10"/>
      <c r="S753" s="10"/>
      <c r="T753" s="10"/>
      <c r="U753" s="10"/>
      <c r="V753" s="10"/>
      <c r="W753" s="10" t="str">
        <f t="shared" ca="1" si="47"/>
        <v/>
      </c>
      <c r="X753" s="10"/>
      <c r="Y753" s="10"/>
      <c r="Z753" s="10"/>
      <c r="AA753" s="10"/>
      <c r="AB753" s="10"/>
      <c r="AC753" s="10"/>
      <c r="AD753" s="10"/>
      <c r="AE753" s="10"/>
      <c r="AF753" s="10"/>
    </row>
    <row r="754" spans="1:32" x14ac:dyDescent="0.3">
      <c r="A754" s="8" t="s">
        <v>1529</v>
      </c>
      <c r="B754" s="8" t="s">
        <v>1530</v>
      </c>
      <c r="C754" s="8" t="s">
        <v>22</v>
      </c>
      <c r="D754" s="8" t="s">
        <v>62</v>
      </c>
      <c r="E754" s="9">
        <v>45300</v>
      </c>
      <c r="F754" s="8" t="s">
        <v>14</v>
      </c>
      <c r="G754" s="8">
        <v>11055</v>
      </c>
      <c r="H754" s="8">
        <v>9037</v>
      </c>
      <c r="I754" s="8">
        <v>3.57</v>
      </c>
      <c r="J754" s="8">
        <v>60</v>
      </c>
      <c r="L754" s="10">
        <f t="shared" ca="1" si="44"/>
        <v>548</v>
      </c>
      <c r="M754" s="10" t="str" cm="1">
        <f t="array" ref="M754">_xlfn.IFS(I754&gt;=3.5,"Excellent",I754&gt;=3,"Good",I754&gt;=2,"Average",I754&lt;2,"Poor")</f>
        <v>Excellent</v>
      </c>
      <c r="N754" s="10" t="str">
        <f>VLOOKUP(D754,Table2[],2,FALSE)</f>
        <v>Dr. Sinha</v>
      </c>
      <c r="O754" s="10" t="str">
        <f t="shared" si="45"/>
        <v>True</v>
      </c>
      <c r="P754" s="10"/>
      <c r="Q754" s="10">
        <f t="shared" si="46"/>
        <v>2024</v>
      </c>
      <c r="R754" s="10"/>
      <c r="S754" s="10"/>
      <c r="T754" s="10"/>
      <c r="U754" s="10"/>
      <c r="V754" s="10"/>
      <c r="W754" s="10" t="str">
        <f t="shared" ca="1" si="47"/>
        <v/>
      </c>
      <c r="X754" s="10"/>
      <c r="Y754" s="10"/>
      <c r="Z754" s="10"/>
      <c r="AA754" s="10"/>
      <c r="AB754" s="10"/>
      <c r="AC754" s="10"/>
      <c r="AD754" s="10"/>
      <c r="AE754" s="10"/>
      <c r="AF754" s="10"/>
    </row>
    <row r="755" spans="1:32" x14ac:dyDescent="0.3">
      <c r="A755" s="8" t="s">
        <v>1531</v>
      </c>
      <c r="B755" s="8" t="s">
        <v>1532</v>
      </c>
      <c r="C755" s="8" t="s">
        <v>57</v>
      </c>
      <c r="D755" s="8" t="s">
        <v>62</v>
      </c>
      <c r="E755" s="9">
        <v>44895</v>
      </c>
      <c r="F755" s="8" t="s">
        <v>14</v>
      </c>
      <c r="G755" s="8">
        <v>4932</v>
      </c>
      <c r="H755" s="8">
        <v>5140</v>
      </c>
      <c r="I755" s="8">
        <v>2.15</v>
      </c>
      <c r="J755" s="8">
        <v>16</v>
      </c>
      <c r="L755" s="10">
        <f t="shared" ca="1" si="44"/>
        <v>953</v>
      </c>
      <c r="M755" s="10" t="str" cm="1">
        <f t="array" ref="M755">_xlfn.IFS(I755&gt;=3.5,"Excellent",I755&gt;=3,"Good",I755&gt;=2,"Average",I755&lt;2,"Poor")</f>
        <v>Average</v>
      </c>
      <c r="N755" s="10" t="str">
        <f>VLOOKUP(D755,Table2[],2,FALSE)</f>
        <v>Dr. Sinha</v>
      </c>
      <c r="O755" s="10" t="str">
        <f t="shared" si="45"/>
        <v>True</v>
      </c>
      <c r="P755" s="10"/>
      <c r="Q755" s="10">
        <f t="shared" si="46"/>
        <v>2022</v>
      </c>
      <c r="R755" s="10"/>
      <c r="S755" s="10"/>
      <c r="T755" s="10"/>
      <c r="U755" s="10"/>
      <c r="V755" s="10"/>
      <c r="W755" s="10" t="str">
        <f t="shared" ca="1" si="47"/>
        <v/>
      </c>
      <c r="X755" s="10"/>
      <c r="Y755" s="10"/>
      <c r="Z755" s="10"/>
      <c r="AA755" s="10"/>
      <c r="AB755" s="10"/>
      <c r="AC755" s="10"/>
      <c r="AD755" s="10"/>
      <c r="AE755" s="10"/>
      <c r="AF755" s="10"/>
    </row>
    <row r="756" spans="1:32" x14ac:dyDescent="0.3">
      <c r="A756" s="8" t="s">
        <v>1533</v>
      </c>
      <c r="B756" s="8" t="s">
        <v>1534</v>
      </c>
      <c r="C756" s="8" t="s">
        <v>22</v>
      </c>
      <c r="D756" s="8" t="s">
        <v>62</v>
      </c>
      <c r="E756" s="9">
        <v>45444</v>
      </c>
      <c r="F756" s="8" t="s">
        <v>14</v>
      </c>
      <c r="G756" s="8">
        <v>11129</v>
      </c>
      <c r="H756" s="8">
        <v>7535</v>
      </c>
      <c r="I756" s="8">
        <v>2.5499999999999998</v>
      </c>
      <c r="J756" s="8">
        <v>103</v>
      </c>
      <c r="L756" s="10">
        <f t="shared" ca="1" si="44"/>
        <v>404</v>
      </c>
      <c r="M756" s="10" t="str" cm="1">
        <f t="array" ref="M756">_xlfn.IFS(I756&gt;=3.5,"Excellent",I756&gt;=3,"Good",I756&gt;=2,"Average",I756&lt;2,"Poor")</f>
        <v>Average</v>
      </c>
      <c r="N756" s="10" t="str">
        <f>VLOOKUP(D756,Table2[],2,FALSE)</f>
        <v>Dr. Sinha</v>
      </c>
      <c r="O756" s="10" t="str">
        <f t="shared" si="45"/>
        <v>True</v>
      </c>
      <c r="P756" s="10"/>
      <c r="Q756" s="10">
        <f t="shared" si="46"/>
        <v>2024</v>
      </c>
      <c r="R756" s="10"/>
      <c r="S756" s="10"/>
      <c r="T756" s="10"/>
      <c r="U756" s="10"/>
      <c r="V756" s="10"/>
      <c r="W756" s="10" t="str">
        <f t="shared" ca="1" si="47"/>
        <v/>
      </c>
      <c r="X756" s="10"/>
      <c r="Y756" s="10"/>
      <c r="Z756" s="10"/>
      <c r="AA756" s="10"/>
      <c r="AB756" s="10"/>
      <c r="AC756" s="10"/>
      <c r="AD756" s="10"/>
      <c r="AE756" s="10"/>
      <c r="AF756" s="10"/>
    </row>
    <row r="757" spans="1:32" x14ac:dyDescent="0.3">
      <c r="A757" s="8" t="s">
        <v>1535</v>
      </c>
      <c r="B757" s="8" t="s">
        <v>1536</v>
      </c>
      <c r="C757" s="8" t="s">
        <v>28</v>
      </c>
      <c r="D757" s="8" t="s">
        <v>13</v>
      </c>
      <c r="E757" s="9">
        <v>44862</v>
      </c>
      <c r="F757" s="8" t="s">
        <v>39</v>
      </c>
      <c r="G757" s="8">
        <v>6819</v>
      </c>
      <c r="H757" s="8">
        <v>1912</v>
      </c>
      <c r="I757" s="8">
        <v>3.5</v>
      </c>
      <c r="J757" s="8">
        <v>106</v>
      </c>
      <c r="L757" s="10" t="str">
        <f t="shared" ca="1" si="44"/>
        <v> </v>
      </c>
      <c r="M757" s="10" t="str" cm="1">
        <f t="array" ref="M757">_xlfn.IFS(I757&gt;=3.5,"Excellent",I757&gt;=3,"Good",I757&gt;=2,"Average",I757&lt;2,"Poor")</f>
        <v>Excellent</v>
      </c>
      <c r="N757" s="10" t="str">
        <f>VLOOKUP(D757,Table2[],2,FALSE)</f>
        <v xml:space="preserve"> Dr. Mehta</v>
      </c>
      <c r="O757" s="10" t="str">
        <f t="shared" si="45"/>
        <v/>
      </c>
      <c r="P757" s="10"/>
      <c r="Q757" s="10">
        <f t="shared" si="46"/>
        <v>2022</v>
      </c>
      <c r="R757" s="10"/>
      <c r="S757" s="10"/>
      <c r="T757" s="10"/>
      <c r="U757" s="10"/>
      <c r="V757" s="10"/>
      <c r="W757" s="10" t="str">
        <f t="shared" ca="1" si="47"/>
        <v/>
      </c>
      <c r="X757" s="10"/>
      <c r="Y757" s="10"/>
      <c r="Z757" s="10"/>
      <c r="AA757" s="10"/>
      <c r="AB757" s="10"/>
      <c r="AC757" s="10"/>
      <c r="AD757" s="10"/>
      <c r="AE757" s="10"/>
      <c r="AF757" s="10"/>
    </row>
    <row r="758" spans="1:32" x14ac:dyDescent="0.3">
      <c r="A758" s="8" t="s">
        <v>1537</v>
      </c>
      <c r="B758" s="8" t="s">
        <v>1538</v>
      </c>
      <c r="C758" s="8" t="s">
        <v>28</v>
      </c>
      <c r="D758" s="8" t="s">
        <v>13</v>
      </c>
      <c r="E758" s="9">
        <v>44843</v>
      </c>
      <c r="F758" s="8" t="s">
        <v>19</v>
      </c>
      <c r="G758" s="8">
        <v>2016</v>
      </c>
      <c r="H758" s="8">
        <v>3726</v>
      </c>
      <c r="I758" s="8">
        <v>2.34</v>
      </c>
      <c r="J758" s="8">
        <v>68</v>
      </c>
      <c r="L758" s="10" t="str">
        <f t="shared" ca="1" si="44"/>
        <v> </v>
      </c>
      <c r="M758" s="10" t="str" cm="1">
        <f t="array" ref="M758">_xlfn.IFS(I758&gt;=3.5,"Excellent",I758&gt;=3,"Good",I758&gt;=2,"Average",I758&lt;2,"Poor")</f>
        <v>Average</v>
      </c>
      <c r="N758" s="10" t="str">
        <f>VLOOKUP(D758,Table2[],2,FALSE)</f>
        <v xml:space="preserve"> Dr. Mehta</v>
      </c>
      <c r="O758" s="10" t="str">
        <f t="shared" si="45"/>
        <v>True</v>
      </c>
      <c r="P758" s="10"/>
      <c r="Q758" s="10">
        <f t="shared" si="46"/>
        <v>2022</v>
      </c>
      <c r="R758" s="10"/>
      <c r="S758" s="10"/>
      <c r="T758" s="10"/>
      <c r="U758" s="10"/>
      <c r="V758" s="10"/>
      <c r="W758" s="10">
        <f t="shared" ca="1" si="47"/>
        <v>1005</v>
      </c>
      <c r="X758" s="10"/>
      <c r="Y758" s="10"/>
      <c r="Z758" s="10"/>
      <c r="AA758" s="10"/>
      <c r="AB758" s="10"/>
      <c r="AC758" s="10"/>
      <c r="AD758" s="10"/>
      <c r="AE758" s="10"/>
      <c r="AF758" s="10"/>
    </row>
    <row r="759" spans="1:32" x14ac:dyDescent="0.3">
      <c r="A759" s="8" t="s">
        <v>1539</v>
      </c>
      <c r="B759" s="8" t="s">
        <v>1540</v>
      </c>
      <c r="C759" s="8" t="s">
        <v>57</v>
      </c>
      <c r="D759" s="8" t="s">
        <v>31</v>
      </c>
      <c r="E759" s="9">
        <v>44686</v>
      </c>
      <c r="F759" s="8" t="s">
        <v>19</v>
      </c>
      <c r="G759" s="8">
        <v>4792</v>
      </c>
      <c r="H759" s="8">
        <v>8258</v>
      </c>
      <c r="I759" s="8">
        <v>2.34</v>
      </c>
      <c r="J759" s="8">
        <v>62</v>
      </c>
      <c r="L759" s="10" t="str">
        <f t="shared" ca="1" si="44"/>
        <v> </v>
      </c>
      <c r="M759" s="10" t="str" cm="1">
        <f t="array" ref="M759">_xlfn.IFS(I759&gt;=3.5,"Excellent",I759&gt;=3,"Good",I759&gt;=2,"Average",I759&lt;2,"Poor")</f>
        <v>Average</v>
      </c>
      <c r="N759" s="10" t="str">
        <f>VLOOKUP(D759,Table2[],2,FALSE)</f>
        <v>Dr. Sharma</v>
      </c>
      <c r="O759" s="10" t="str">
        <f t="shared" si="45"/>
        <v>True</v>
      </c>
      <c r="P759" s="10"/>
      <c r="Q759" s="10">
        <f t="shared" si="46"/>
        <v>2022</v>
      </c>
      <c r="R759" s="10"/>
      <c r="S759" s="10"/>
      <c r="T759" s="10"/>
      <c r="U759" s="10"/>
      <c r="V759" s="10"/>
      <c r="W759" s="10">
        <f t="shared" ca="1" si="47"/>
        <v>1162</v>
      </c>
      <c r="X759" s="10"/>
      <c r="Y759" s="10"/>
      <c r="Z759" s="10"/>
      <c r="AA759" s="10"/>
      <c r="AB759" s="10"/>
      <c r="AC759" s="10"/>
      <c r="AD759" s="10"/>
      <c r="AE759" s="10"/>
      <c r="AF759" s="10"/>
    </row>
    <row r="760" spans="1:32" x14ac:dyDescent="0.3">
      <c r="A760" s="8" t="s">
        <v>1541</v>
      </c>
      <c r="B760" s="8" t="s">
        <v>1542</v>
      </c>
      <c r="C760" s="8" t="s">
        <v>57</v>
      </c>
      <c r="D760" s="8" t="s">
        <v>31</v>
      </c>
      <c r="E760" s="9">
        <v>44713</v>
      </c>
      <c r="F760" s="8" t="s">
        <v>19</v>
      </c>
      <c r="G760" s="8">
        <v>11623</v>
      </c>
      <c r="H760" s="8">
        <v>4266</v>
      </c>
      <c r="I760" s="8">
        <v>2.66</v>
      </c>
      <c r="J760" s="8">
        <v>104</v>
      </c>
      <c r="L760" s="10" t="str">
        <f t="shared" ca="1" si="44"/>
        <v> </v>
      </c>
      <c r="M760" s="10" t="str" cm="1">
        <f t="array" ref="M760">_xlfn.IFS(I760&gt;=3.5,"Excellent",I760&gt;=3,"Good",I760&gt;=2,"Average",I760&lt;2,"Poor")</f>
        <v>Average</v>
      </c>
      <c r="N760" s="10" t="str">
        <f>VLOOKUP(D760,Table2[],2,FALSE)</f>
        <v>Dr. Sharma</v>
      </c>
      <c r="O760" s="10" t="str">
        <f t="shared" si="45"/>
        <v/>
      </c>
      <c r="P760" s="10"/>
      <c r="Q760" s="10">
        <f t="shared" si="46"/>
        <v>2022</v>
      </c>
      <c r="R760" s="10"/>
      <c r="S760" s="10"/>
      <c r="T760" s="10"/>
      <c r="U760" s="10"/>
      <c r="V760" s="10"/>
      <c r="W760" s="10">
        <f t="shared" ca="1" si="47"/>
        <v>1135</v>
      </c>
      <c r="X760" s="10"/>
      <c r="Y760" s="10"/>
      <c r="Z760" s="10"/>
      <c r="AA760" s="10"/>
      <c r="AB760" s="10"/>
      <c r="AC760" s="10"/>
      <c r="AD760" s="10"/>
      <c r="AE760" s="10"/>
      <c r="AF760" s="10"/>
    </row>
    <row r="761" spans="1:32" x14ac:dyDescent="0.3">
      <c r="A761" s="8" t="s">
        <v>1543</v>
      </c>
      <c r="B761" s="8" t="s">
        <v>1544</v>
      </c>
      <c r="C761" s="8" t="s">
        <v>25</v>
      </c>
      <c r="D761" s="8" t="s">
        <v>31</v>
      </c>
      <c r="E761" s="9">
        <v>44912</v>
      </c>
      <c r="F761" s="8" t="s">
        <v>14</v>
      </c>
      <c r="G761" s="8">
        <v>8319</v>
      </c>
      <c r="H761" s="8">
        <v>8308</v>
      </c>
      <c r="I761" s="8">
        <v>2.27</v>
      </c>
      <c r="J761" s="8">
        <v>50</v>
      </c>
      <c r="L761" s="10">
        <f t="shared" ca="1" si="44"/>
        <v>936</v>
      </c>
      <c r="M761" s="10" t="str" cm="1">
        <f t="array" ref="M761">_xlfn.IFS(I761&gt;=3.5,"Excellent",I761&gt;=3,"Good",I761&gt;=2,"Average",I761&lt;2,"Poor")</f>
        <v>Average</v>
      </c>
      <c r="N761" s="10" t="str">
        <f>VLOOKUP(D761,Table2[],2,FALSE)</f>
        <v>Dr. Sharma</v>
      </c>
      <c r="O761" s="10" t="str">
        <f t="shared" si="45"/>
        <v>True</v>
      </c>
      <c r="P761" s="10"/>
      <c r="Q761" s="10">
        <f t="shared" si="46"/>
        <v>2022</v>
      </c>
      <c r="R761" s="10"/>
      <c r="S761" s="10"/>
      <c r="T761" s="10"/>
      <c r="U761" s="10"/>
      <c r="V761" s="10"/>
      <c r="W761" s="10" t="str">
        <f t="shared" ca="1" si="47"/>
        <v/>
      </c>
      <c r="X761" s="10"/>
      <c r="Y761" s="10"/>
      <c r="Z761" s="10"/>
      <c r="AA761" s="10"/>
      <c r="AB761" s="10"/>
      <c r="AC761" s="10"/>
      <c r="AD761" s="10"/>
      <c r="AE761" s="10"/>
      <c r="AF761" s="10"/>
    </row>
    <row r="762" spans="1:32" x14ac:dyDescent="0.3">
      <c r="A762" s="8" t="s">
        <v>1545</v>
      </c>
      <c r="B762" s="8" t="s">
        <v>1546</v>
      </c>
      <c r="C762" s="8" t="s">
        <v>12</v>
      </c>
      <c r="D762" s="8" t="s">
        <v>13</v>
      </c>
      <c r="E762" s="9">
        <v>45045</v>
      </c>
      <c r="F762" s="8" t="s">
        <v>14</v>
      </c>
      <c r="G762" s="8">
        <v>8191</v>
      </c>
      <c r="H762" s="8">
        <v>3306</v>
      </c>
      <c r="I762" s="8">
        <v>2.2400000000000002</v>
      </c>
      <c r="J762" s="8">
        <v>73</v>
      </c>
      <c r="L762" s="10">
        <f t="shared" ca="1" si="44"/>
        <v>803</v>
      </c>
      <c r="M762" s="10" t="str" cm="1">
        <f t="array" ref="M762">_xlfn.IFS(I762&gt;=3.5,"Excellent",I762&gt;=3,"Good",I762&gt;=2,"Average",I762&lt;2,"Poor")</f>
        <v>Average</v>
      </c>
      <c r="N762" s="10" t="str">
        <f>VLOOKUP(D762,Table2[],2,FALSE)</f>
        <v xml:space="preserve"> Dr. Mehta</v>
      </c>
      <c r="O762" s="10" t="str">
        <f t="shared" si="45"/>
        <v/>
      </c>
      <c r="P762" s="10"/>
      <c r="Q762" s="10">
        <f t="shared" si="46"/>
        <v>2023</v>
      </c>
      <c r="R762" s="10"/>
      <c r="S762" s="10"/>
      <c r="T762" s="10"/>
      <c r="U762" s="10"/>
      <c r="V762" s="10"/>
      <c r="W762" s="10" t="str">
        <f t="shared" ca="1" si="47"/>
        <v/>
      </c>
      <c r="X762" s="10"/>
      <c r="Y762" s="10"/>
      <c r="Z762" s="10"/>
      <c r="AA762" s="10"/>
      <c r="AB762" s="10"/>
      <c r="AC762" s="10"/>
      <c r="AD762" s="10"/>
      <c r="AE762" s="10"/>
      <c r="AF762" s="10"/>
    </row>
    <row r="763" spans="1:32" x14ac:dyDescent="0.3">
      <c r="A763" s="8" t="s">
        <v>1547</v>
      </c>
      <c r="B763" s="8" t="s">
        <v>1548</v>
      </c>
      <c r="C763" s="8" t="s">
        <v>22</v>
      </c>
      <c r="D763" s="8" t="s">
        <v>13</v>
      </c>
      <c r="E763" s="9">
        <v>44802</v>
      </c>
      <c r="F763" s="8" t="s">
        <v>14</v>
      </c>
      <c r="G763" s="8">
        <v>7244</v>
      </c>
      <c r="H763" s="8">
        <v>2886</v>
      </c>
      <c r="I763" s="8">
        <v>3.52</v>
      </c>
      <c r="J763" s="8">
        <v>57</v>
      </c>
      <c r="L763" s="10">
        <f t="shared" ca="1" si="44"/>
        <v>1046</v>
      </c>
      <c r="M763" s="10" t="str" cm="1">
        <f t="array" ref="M763">_xlfn.IFS(I763&gt;=3.5,"Excellent",I763&gt;=3,"Good",I763&gt;=2,"Average",I763&lt;2,"Poor")</f>
        <v>Excellent</v>
      </c>
      <c r="N763" s="10" t="str">
        <f>VLOOKUP(D763,Table2[],2,FALSE)</f>
        <v xml:space="preserve"> Dr. Mehta</v>
      </c>
      <c r="O763" s="10" t="str">
        <f t="shared" si="45"/>
        <v/>
      </c>
      <c r="P763" s="10"/>
      <c r="Q763" s="10">
        <f t="shared" si="46"/>
        <v>2022</v>
      </c>
      <c r="R763" s="10"/>
      <c r="S763" s="10"/>
      <c r="T763" s="10"/>
      <c r="U763" s="10"/>
      <c r="V763" s="10"/>
      <c r="W763" s="10" t="str">
        <f t="shared" ca="1" si="47"/>
        <v/>
      </c>
      <c r="X763" s="10"/>
      <c r="Y763" s="10"/>
      <c r="Z763" s="10"/>
      <c r="AA763" s="10"/>
      <c r="AB763" s="10"/>
      <c r="AC763" s="10"/>
      <c r="AD763" s="10"/>
      <c r="AE763" s="10"/>
      <c r="AF763" s="10"/>
    </row>
    <row r="764" spans="1:32" x14ac:dyDescent="0.3">
      <c r="A764" s="8" t="s">
        <v>1549</v>
      </c>
      <c r="B764" s="8" t="s">
        <v>1550</v>
      </c>
      <c r="C764" s="8" t="s">
        <v>25</v>
      </c>
      <c r="D764" s="8" t="s">
        <v>13</v>
      </c>
      <c r="E764" s="9">
        <v>44787</v>
      </c>
      <c r="F764" s="8" t="s">
        <v>14</v>
      </c>
      <c r="G764" s="8">
        <v>9367</v>
      </c>
      <c r="H764" s="8">
        <v>4635</v>
      </c>
      <c r="I764" s="8">
        <v>3.44</v>
      </c>
      <c r="J764" s="8">
        <v>74</v>
      </c>
      <c r="L764" s="10">
        <f t="shared" ca="1" si="44"/>
        <v>1061</v>
      </c>
      <c r="M764" s="10" t="str" cm="1">
        <f t="array" ref="M764">_xlfn.IFS(I764&gt;=3.5,"Excellent",I764&gt;=3,"Good",I764&gt;=2,"Average",I764&lt;2,"Poor")</f>
        <v>Good</v>
      </c>
      <c r="N764" s="10" t="str">
        <f>VLOOKUP(D764,Table2[],2,FALSE)</f>
        <v xml:space="preserve"> Dr. Mehta</v>
      </c>
      <c r="O764" s="10" t="str">
        <f t="shared" si="45"/>
        <v/>
      </c>
      <c r="P764" s="10"/>
      <c r="Q764" s="10">
        <f t="shared" si="46"/>
        <v>2022</v>
      </c>
      <c r="R764" s="10"/>
      <c r="S764" s="10"/>
      <c r="T764" s="10"/>
      <c r="U764" s="10"/>
      <c r="V764" s="10"/>
      <c r="W764" s="10" t="str">
        <f t="shared" ca="1" si="47"/>
        <v/>
      </c>
      <c r="X764" s="10"/>
      <c r="Y764" s="10"/>
      <c r="Z764" s="10"/>
      <c r="AA764" s="10"/>
      <c r="AB764" s="10"/>
      <c r="AC764" s="10"/>
      <c r="AD764" s="10"/>
      <c r="AE764" s="10"/>
      <c r="AF764" s="10"/>
    </row>
    <row r="765" spans="1:32" x14ac:dyDescent="0.3">
      <c r="A765" s="8" t="s">
        <v>1551</v>
      </c>
      <c r="B765" s="8" t="s">
        <v>1552</v>
      </c>
      <c r="C765" s="8" t="s">
        <v>25</v>
      </c>
      <c r="D765" s="8" t="s">
        <v>13</v>
      </c>
      <c r="E765" s="9">
        <v>45311</v>
      </c>
      <c r="F765" s="8" t="s">
        <v>14</v>
      </c>
      <c r="G765" s="8">
        <v>10808</v>
      </c>
      <c r="H765" s="8">
        <v>7607</v>
      </c>
      <c r="I765" s="8">
        <v>3.05</v>
      </c>
      <c r="J765" s="8">
        <v>0</v>
      </c>
      <c r="L765" s="10">
        <f t="shared" ca="1" si="44"/>
        <v>537</v>
      </c>
      <c r="M765" s="10" t="str" cm="1">
        <f t="array" ref="M765">_xlfn.IFS(I765&gt;=3.5,"Excellent",I765&gt;=3,"Good",I765&gt;=2,"Average",I765&lt;2,"Poor")</f>
        <v>Good</v>
      </c>
      <c r="N765" s="10" t="str">
        <f>VLOOKUP(D765,Table2[],2,FALSE)</f>
        <v xml:space="preserve"> Dr. Mehta</v>
      </c>
      <c r="O765" s="10" t="str">
        <f t="shared" si="45"/>
        <v>True</v>
      </c>
      <c r="P765" s="10"/>
      <c r="Q765" s="10">
        <f t="shared" si="46"/>
        <v>2024</v>
      </c>
      <c r="R765" s="10"/>
      <c r="S765" s="10"/>
      <c r="T765" s="10"/>
      <c r="U765" s="10"/>
      <c r="V765" s="10"/>
      <c r="W765" s="10" t="str">
        <f t="shared" ca="1" si="47"/>
        <v/>
      </c>
      <c r="X765" s="10"/>
      <c r="Y765" s="10"/>
      <c r="Z765" s="10"/>
      <c r="AA765" s="10"/>
      <c r="AB765" s="10"/>
      <c r="AC765" s="10"/>
      <c r="AD765" s="10"/>
      <c r="AE765" s="10"/>
      <c r="AF765" s="10"/>
    </row>
    <row r="766" spans="1:32" x14ac:dyDescent="0.3">
      <c r="A766" s="8" t="s">
        <v>1553</v>
      </c>
      <c r="B766" s="8" t="s">
        <v>1554</v>
      </c>
      <c r="C766" s="8" t="s">
        <v>28</v>
      </c>
      <c r="D766" s="8" t="s">
        <v>13</v>
      </c>
      <c r="E766" s="9">
        <v>45003</v>
      </c>
      <c r="F766" s="8" t="s">
        <v>14</v>
      </c>
      <c r="G766" s="8">
        <v>8446</v>
      </c>
      <c r="H766" s="8">
        <v>1368</v>
      </c>
      <c r="I766" s="8">
        <v>2.1</v>
      </c>
      <c r="J766" s="8">
        <v>112</v>
      </c>
      <c r="L766" s="10">
        <f t="shared" ca="1" si="44"/>
        <v>845</v>
      </c>
      <c r="M766" s="10" t="str" cm="1">
        <f t="array" ref="M766">_xlfn.IFS(I766&gt;=3.5,"Excellent",I766&gt;=3,"Good",I766&gt;=2,"Average",I766&lt;2,"Poor")</f>
        <v>Average</v>
      </c>
      <c r="N766" s="10" t="str">
        <f>VLOOKUP(D766,Table2[],2,FALSE)</f>
        <v xml:space="preserve"> Dr. Mehta</v>
      </c>
      <c r="O766" s="10" t="str">
        <f t="shared" si="45"/>
        <v/>
      </c>
      <c r="P766" s="10"/>
      <c r="Q766" s="10">
        <f t="shared" si="46"/>
        <v>2023</v>
      </c>
      <c r="R766" s="10"/>
      <c r="S766" s="10"/>
      <c r="T766" s="10"/>
      <c r="U766" s="10"/>
      <c r="V766" s="10"/>
      <c r="W766" s="10" t="str">
        <f t="shared" ca="1" si="47"/>
        <v/>
      </c>
      <c r="X766" s="10"/>
      <c r="Y766" s="10"/>
      <c r="Z766" s="10"/>
      <c r="AA766" s="10"/>
      <c r="AB766" s="10"/>
      <c r="AC766" s="10"/>
      <c r="AD766" s="10"/>
      <c r="AE766" s="10"/>
      <c r="AF766" s="10"/>
    </row>
    <row r="767" spans="1:32" x14ac:dyDescent="0.3">
      <c r="A767" s="8" t="s">
        <v>1555</v>
      </c>
      <c r="B767" s="8" t="s">
        <v>1556</v>
      </c>
      <c r="C767" s="8" t="s">
        <v>28</v>
      </c>
      <c r="D767" s="8" t="s">
        <v>13</v>
      </c>
      <c r="E767" s="9">
        <v>45285</v>
      </c>
      <c r="F767" s="8" t="s">
        <v>14</v>
      </c>
      <c r="G767" s="8">
        <v>2490</v>
      </c>
      <c r="H767" s="8">
        <v>8720</v>
      </c>
      <c r="I767" s="8">
        <v>2.14</v>
      </c>
      <c r="J767" s="8">
        <v>12</v>
      </c>
      <c r="L767" s="10">
        <f t="shared" ca="1" si="44"/>
        <v>563</v>
      </c>
      <c r="M767" s="10" t="str" cm="1">
        <f t="array" ref="M767">_xlfn.IFS(I767&gt;=3.5,"Excellent",I767&gt;=3,"Good",I767&gt;=2,"Average",I767&lt;2,"Poor")</f>
        <v>Average</v>
      </c>
      <c r="N767" s="10" t="str">
        <f>VLOOKUP(D767,Table2[],2,FALSE)</f>
        <v xml:space="preserve"> Dr. Mehta</v>
      </c>
      <c r="O767" s="10" t="str">
        <f t="shared" si="45"/>
        <v>True</v>
      </c>
      <c r="P767" s="10"/>
      <c r="Q767" s="10">
        <f t="shared" si="46"/>
        <v>2023</v>
      </c>
      <c r="R767" s="10"/>
      <c r="S767" s="10"/>
      <c r="T767" s="10"/>
      <c r="U767" s="10"/>
      <c r="V767" s="10"/>
      <c r="W767" s="10" t="str">
        <f t="shared" ca="1" si="47"/>
        <v/>
      </c>
      <c r="X767" s="10"/>
      <c r="Y767" s="10"/>
      <c r="Z767" s="10"/>
      <c r="AA767" s="10"/>
      <c r="AB767" s="10"/>
      <c r="AC767" s="10"/>
      <c r="AD767" s="10"/>
      <c r="AE767" s="10"/>
      <c r="AF767" s="10"/>
    </row>
    <row r="768" spans="1:32" x14ac:dyDescent="0.3">
      <c r="A768" s="8" t="s">
        <v>1557</v>
      </c>
      <c r="B768" s="8" t="s">
        <v>1558</v>
      </c>
      <c r="C768" s="8" t="s">
        <v>22</v>
      </c>
      <c r="D768" s="8" t="s">
        <v>31</v>
      </c>
      <c r="E768" s="9">
        <v>44728</v>
      </c>
      <c r="F768" s="8" t="s">
        <v>19</v>
      </c>
      <c r="G768" s="8">
        <v>11291</v>
      </c>
      <c r="H768" s="8">
        <v>3997</v>
      </c>
      <c r="I768" s="8">
        <v>2.1</v>
      </c>
      <c r="J768" s="8">
        <v>74</v>
      </c>
      <c r="L768" s="10" t="str">
        <f t="shared" ca="1" si="44"/>
        <v> </v>
      </c>
      <c r="M768" s="10" t="str" cm="1">
        <f t="array" ref="M768">_xlfn.IFS(I768&gt;=3.5,"Excellent",I768&gt;=3,"Good",I768&gt;=2,"Average",I768&lt;2,"Poor")</f>
        <v>Average</v>
      </c>
      <c r="N768" s="10" t="str">
        <f>VLOOKUP(D768,Table2[],2,FALSE)</f>
        <v>Dr. Sharma</v>
      </c>
      <c r="O768" s="10" t="str">
        <f t="shared" si="45"/>
        <v/>
      </c>
      <c r="P768" s="10"/>
      <c r="Q768" s="10">
        <f t="shared" si="46"/>
        <v>2022</v>
      </c>
      <c r="R768" s="10"/>
      <c r="S768" s="10"/>
      <c r="T768" s="10"/>
      <c r="U768" s="10"/>
      <c r="V768" s="10"/>
      <c r="W768" s="10">
        <f t="shared" ca="1" si="47"/>
        <v>1120</v>
      </c>
      <c r="X768" s="10"/>
      <c r="Y768" s="10"/>
      <c r="Z768" s="10"/>
      <c r="AA768" s="10"/>
      <c r="AB768" s="10"/>
      <c r="AC768" s="10"/>
      <c r="AD768" s="10"/>
      <c r="AE768" s="10"/>
      <c r="AF768" s="10"/>
    </row>
    <row r="769" spans="1:32" x14ac:dyDescent="0.3">
      <c r="A769" s="8" t="s">
        <v>1559</v>
      </c>
      <c r="B769" s="8" t="s">
        <v>1560</v>
      </c>
      <c r="C769" s="8" t="s">
        <v>28</v>
      </c>
      <c r="D769" s="8" t="s">
        <v>18</v>
      </c>
      <c r="E769" s="9">
        <v>44824</v>
      </c>
      <c r="F769" s="8" t="s">
        <v>14</v>
      </c>
      <c r="G769" s="8">
        <v>4470</v>
      </c>
      <c r="H769" s="8">
        <v>5720</v>
      </c>
      <c r="I769" s="8">
        <v>2.62</v>
      </c>
      <c r="J769" s="8">
        <v>24</v>
      </c>
      <c r="L769" s="10">
        <f t="shared" ca="1" si="44"/>
        <v>1024</v>
      </c>
      <c r="M769" s="10" t="str" cm="1">
        <f t="array" ref="M769">_xlfn.IFS(I769&gt;=3.5,"Excellent",I769&gt;=3,"Good",I769&gt;=2,"Average",I769&lt;2,"Poor")</f>
        <v>Average</v>
      </c>
      <c r="N769" s="10" t="str">
        <f>VLOOKUP(D769,Table2[],2,FALSE)</f>
        <v>Dr. Roy</v>
      </c>
      <c r="O769" s="10" t="str">
        <f t="shared" si="45"/>
        <v>True</v>
      </c>
      <c r="P769" s="10"/>
      <c r="Q769" s="10">
        <f t="shared" si="46"/>
        <v>2022</v>
      </c>
      <c r="R769" s="10"/>
      <c r="S769" s="10"/>
      <c r="T769" s="10"/>
      <c r="U769" s="10"/>
      <c r="V769" s="10"/>
      <c r="W769" s="10" t="str">
        <f t="shared" ca="1" si="47"/>
        <v/>
      </c>
      <c r="X769" s="10"/>
      <c r="Y769" s="10"/>
      <c r="Z769" s="10"/>
      <c r="AA769" s="10"/>
      <c r="AB769" s="10"/>
      <c r="AC769" s="10"/>
      <c r="AD769" s="10"/>
      <c r="AE769" s="10"/>
      <c r="AF769" s="10"/>
    </row>
    <row r="770" spans="1:32" x14ac:dyDescent="0.3">
      <c r="A770" s="8" t="s">
        <v>1561</v>
      </c>
      <c r="B770" s="8" t="s">
        <v>1562</v>
      </c>
      <c r="C770" s="8" t="s">
        <v>22</v>
      </c>
      <c r="D770" s="8" t="s">
        <v>62</v>
      </c>
      <c r="E770" s="9">
        <v>45036</v>
      </c>
      <c r="F770" s="8" t="s">
        <v>39</v>
      </c>
      <c r="G770" s="8">
        <v>8068</v>
      </c>
      <c r="H770" s="8">
        <v>1190</v>
      </c>
      <c r="I770" s="8">
        <v>3.28</v>
      </c>
      <c r="J770" s="8">
        <v>39</v>
      </c>
      <c r="L770" s="10" t="str">
        <f t="shared" ca="1" si="44"/>
        <v> </v>
      </c>
      <c r="M770" s="10" t="str" cm="1">
        <f t="array" ref="M770">_xlfn.IFS(I770&gt;=3.5,"Excellent",I770&gt;=3,"Good",I770&gt;=2,"Average",I770&lt;2,"Poor")</f>
        <v>Good</v>
      </c>
      <c r="N770" s="10" t="str">
        <f>VLOOKUP(D770,Table2[],2,FALSE)</f>
        <v>Dr. Sinha</v>
      </c>
      <c r="O770" s="10" t="str">
        <f t="shared" si="45"/>
        <v/>
      </c>
      <c r="P770" s="10"/>
      <c r="Q770" s="10">
        <f t="shared" si="46"/>
        <v>2023</v>
      </c>
      <c r="R770" s="10"/>
      <c r="S770" s="10"/>
      <c r="T770" s="10"/>
      <c r="U770" s="10"/>
      <c r="V770" s="10"/>
      <c r="W770" s="10" t="str">
        <f t="shared" ca="1" si="47"/>
        <v/>
      </c>
      <c r="X770" s="10"/>
      <c r="Y770" s="10"/>
      <c r="Z770" s="10"/>
      <c r="AA770" s="10"/>
      <c r="AB770" s="10"/>
      <c r="AC770" s="10"/>
      <c r="AD770" s="10"/>
      <c r="AE770" s="10"/>
      <c r="AF770" s="10"/>
    </row>
    <row r="771" spans="1:32" x14ac:dyDescent="0.3">
      <c r="A771" s="8" t="s">
        <v>1563</v>
      </c>
      <c r="B771" s="8" t="s">
        <v>1564</v>
      </c>
      <c r="C771" s="8" t="s">
        <v>54</v>
      </c>
      <c r="D771" s="8" t="s">
        <v>18</v>
      </c>
      <c r="E771" s="9">
        <v>44765</v>
      </c>
      <c r="F771" s="8" t="s">
        <v>19</v>
      </c>
      <c r="G771" s="8">
        <v>2556</v>
      </c>
      <c r="H771" s="8">
        <v>3049</v>
      </c>
      <c r="I771" s="8">
        <v>3.23</v>
      </c>
      <c r="J771" s="8">
        <v>66</v>
      </c>
      <c r="L771" s="10" t="str">
        <f t="shared" ref="L771:L834" ca="1" si="48">IF(F771="Enrolled",TODAY()-E771," ")</f>
        <v> </v>
      </c>
      <c r="M771" s="10" t="str" cm="1">
        <f t="array" ref="M771">_xlfn.IFS(I771&gt;=3.5,"Excellent",I771&gt;=3,"Good",I771&gt;=2,"Average",I771&lt;2,"Poor")</f>
        <v>Good</v>
      </c>
      <c r="N771" s="10" t="str">
        <f>VLOOKUP(D771,Table2[],2,FALSE)</f>
        <v>Dr. Roy</v>
      </c>
      <c r="O771" s="10" t="str">
        <f t="shared" ref="O771:O834" si="49">IF(H771&gt;0.5*G771,"True","")</f>
        <v>True</v>
      </c>
      <c r="P771" s="10"/>
      <c r="Q771" s="10">
        <f t="shared" ref="Q771:Q834" si="50">YEAR(E771)</f>
        <v>2022</v>
      </c>
      <c r="R771" s="10"/>
      <c r="S771" s="10"/>
      <c r="T771" s="10"/>
      <c r="U771" s="10"/>
      <c r="V771" s="10"/>
      <c r="W771" s="10">
        <f t="shared" ref="W771:W834" ca="1" si="51">IF(F771="Completed",TODAY()-E771,"")</f>
        <v>1083</v>
      </c>
      <c r="X771" s="10"/>
      <c r="Y771" s="10"/>
      <c r="Z771" s="10"/>
      <c r="AA771" s="10"/>
      <c r="AB771" s="10"/>
      <c r="AC771" s="10"/>
      <c r="AD771" s="10"/>
      <c r="AE771" s="10"/>
      <c r="AF771" s="10"/>
    </row>
    <row r="772" spans="1:32" x14ac:dyDescent="0.3">
      <c r="A772" s="8" t="s">
        <v>1565</v>
      </c>
      <c r="B772" s="8" t="s">
        <v>1566</v>
      </c>
      <c r="C772" s="8" t="s">
        <v>17</v>
      </c>
      <c r="D772" s="8" t="s">
        <v>31</v>
      </c>
      <c r="E772" s="9">
        <v>45205</v>
      </c>
      <c r="F772" s="8" t="s">
        <v>19</v>
      </c>
      <c r="G772" s="8">
        <v>13388</v>
      </c>
      <c r="H772" s="8">
        <v>4708</v>
      </c>
      <c r="I772" s="8">
        <v>2.65</v>
      </c>
      <c r="J772" s="8">
        <v>114</v>
      </c>
      <c r="L772" s="10" t="str">
        <f t="shared" ca="1" si="48"/>
        <v> </v>
      </c>
      <c r="M772" s="10" t="str" cm="1">
        <f t="array" ref="M772">_xlfn.IFS(I772&gt;=3.5,"Excellent",I772&gt;=3,"Good",I772&gt;=2,"Average",I772&lt;2,"Poor")</f>
        <v>Average</v>
      </c>
      <c r="N772" s="10" t="str">
        <f>VLOOKUP(D772,Table2[],2,FALSE)</f>
        <v>Dr. Sharma</v>
      </c>
      <c r="O772" s="10" t="str">
        <f t="shared" si="49"/>
        <v/>
      </c>
      <c r="P772" s="10"/>
      <c r="Q772" s="10">
        <f t="shared" si="50"/>
        <v>2023</v>
      </c>
      <c r="R772" s="10"/>
      <c r="S772" s="10"/>
      <c r="T772" s="10"/>
      <c r="U772" s="10"/>
      <c r="V772" s="10"/>
      <c r="W772" s="10">
        <f t="shared" ca="1" si="51"/>
        <v>643</v>
      </c>
      <c r="X772" s="10"/>
      <c r="Y772" s="10"/>
      <c r="Z772" s="10"/>
      <c r="AA772" s="10"/>
      <c r="AB772" s="10"/>
      <c r="AC772" s="10"/>
      <c r="AD772" s="10"/>
      <c r="AE772" s="10"/>
      <c r="AF772" s="10"/>
    </row>
    <row r="773" spans="1:32" x14ac:dyDescent="0.3">
      <c r="A773" s="8" t="s">
        <v>1567</v>
      </c>
      <c r="B773" s="8" t="s">
        <v>1568</v>
      </c>
      <c r="C773" s="8" t="s">
        <v>22</v>
      </c>
      <c r="D773" s="8" t="s">
        <v>13</v>
      </c>
      <c r="E773" s="9">
        <v>45350</v>
      </c>
      <c r="F773" s="8" t="s">
        <v>14</v>
      </c>
      <c r="G773" s="8">
        <v>8490</v>
      </c>
      <c r="H773" s="8">
        <v>5406</v>
      </c>
      <c r="I773" s="8">
        <v>3.29</v>
      </c>
      <c r="J773" s="8">
        <v>51</v>
      </c>
      <c r="L773" s="10">
        <f t="shared" ca="1" si="48"/>
        <v>498</v>
      </c>
      <c r="M773" s="10" t="str" cm="1">
        <f t="array" ref="M773">_xlfn.IFS(I773&gt;=3.5,"Excellent",I773&gt;=3,"Good",I773&gt;=2,"Average",I773&lt;2,"Poor")</f>
        <v>Good</v>
      </c>
      <c r="N773" s="10" t="str">
        <f>VLOOKUP(D773,Table2[],2,FALSE)</f>
        <v xml:space="preserve"> Dr. Mehta</v>
      </c>
      <c r="O773" s="10" t="str">
        <f t="shared" si="49"/>
        <v>True</v>
      </c>
      <c r="P773" s="10"/>
      <c r="Q773" s="10">
        <f t="shared" si="50"/>
        <v>2024</v>
      </c>
      <c r="R773" s="10"/>
      <c r="S773" s="10"/>
      <c r="T773" s="10"/>
      <c r="U773" s="10"/>
      <c r="V773" s="10"/>
      <c r="W773" s="10" t="str">
        <f t="shared" ca="1" si="51"/>
        <v/>
      </c>
      <c r="X773" s="10"/>
      <c r="Y773" s="10"/>
      <c r="Z773" s="10"/>
      <c r="AA773" s="10"/>
      <c r="AB773" s="10"/>
      <c r="AC773" s="10"/>
      <c r="AD773" s="10"/>
      <c r="AE773" s="10"/>
      <c r="AF773" s="10"/>
    </row>
    <row r="774" spans="1:32" x14ac:dyDescent="0.3">
      <c r="A774" s="8" t="s">
        <v>1569</v>
      </c>
      <c r="B774" s="8" t="s">
        <v>1570</v>
      </c>
      <c r="C774" s="8" t="s">
        <v>17</v>
      </c>
      <c r="D774" s="8" t="s">
        <v>31</v>
      </c>
      <c r="E774" s="9">
        <v>45355</v>
      </c>
      <c r="F774" s="8" t="s">
        <v>14</v>
      </c>
      <c r="G774" s="8">
        <v>5597</v>
      </c>
      <c r="H774" s="8">
        <v>449</v>
      </c>
      <c r="I774" s="8">
        <v>3.8</v>
      </c>
      <c r="J774" s="8">
        <v>106</v>
      </c>
      <c r="L774" s="10">
        <f t="shared" ca="1" si="48"/>
        <v>493</v>
      </c>
      <c r="M774" s="10" t="str" cm="1">
        <f t="array" ref="M774">_xlfn.IFS(I774&gt;=3.5,"Excellent",I774&gt;=3,"Good",I774&gt;=2,"Average",I774&lt;2,"Poor")</f>
        <v>Excellent</v>
      </c>
      <c r="N774" s="10" t="str">
        <f>VLOOKUP(D774,Table2[],2,FALSE)</f>
        <v>Dr. Sharma</v>
      </c>
      <c r="O774" s="10" t="str">
        <f t="shared" si="49"/>
        <v/>
      </c>
      <c r="P774" s="10"/>
      <c r="Q774" s="10">
        <f t="shared" si="50"/>
        <v>2024</v>
      </c>
      <c r="R774" s="10"/>
      <c r="S774" s="10"/>
      <c r="T774" s="10"/>
      <c r="U774" s="10"/>
      <c r="V774" s="10"/>
      <c r="W774" s="10" t="str">
        <f t="shared" ca="1" si="51"/>
        <v/>
      </c>
      <c r="X774" s="10"/>
      <c r="Y774" s="10"/>
      <c r="Z774" s="10"/>
      <c r="AA774" s="10"/>
      <c r="AB774" s="10"/>
      <c r="AC774" s="10"/>
      <c r="AD774" s="10"/>
      <c r="AE774" s="10"/>
      <c r="AF774" s="10"/>
    </row>
    <row r="775" spans="1:32" x14ac:dyDescent="0.3">
      <c r="A775" s="8" t="s">
        <v>1571</v>
      </c>
      <c r="B775" s="8" t="s">
        <v>1572</v>
      </c>
      <c r="C775" s="8" t="s">
        <v>36</v>
      </c>
      <c r="D775" s="8" t="s">
        <v>18</v>
      </c>
      <c r="E775" s="9">
        <v>44735</v>
      </c>
      <c r="F775" s="8" t="s">
        <v>19</v>
      </c>
      <c r="G775" s="8">
        <v>3334</v>
      </c>
      <c r="H775" s="8">
        <v>4265</v>
      </c>
      <c r="I775" s="8">
        <v>2.79</v>
      </c>
      <c r="J775" s="8">
        <v>49</v>
      </c>
      <c r="L775" s="10" t="str">
        <f t="shared" ca="1" si="48"/>
        <v> </v>
      </c>
      <c r="M775" s="10" t="str" cm="1">
        <f t="array" ref="M775">_xlfn.IFS(I775&gt;=3.5,"Excellent",I775&gt;=3,"Good",I775&gt;=2,"Average",I775&lt;2,"Poor")</f>
        <v>Average</v>
      </c>
      <c r="N775" s="10" t="str">
        <f>VLOOKUP(D775,Table2[],2,FALSE)</f>
        <v>Dr. Roy</v>
      </c>
      <c r="O775" s="10" t="str">
        <f t="shared" si="49"/>
        <v>True</v>
      </c>
      <c r="P775" s="10"/>
      <c r="Q775" s="10">
        <f t="shared" si="50"/>
        <v>2022</v>
      </c>
      <c r="R775" s="10"/>
      <c r="S775" s="10"/>
      <c r="T775" s="10"/>
      <c r="U775" s="10"/>
      <c r="V775" s="10"/>
      <c r="W775" s="10">
        <f t="shared" ca="1" si="51"/>
        <v>1113</v>
      </c>
      <c r="X775" s="10"/>
      <c r="Y775" s="10"/>
      <c r="Z775" s="10"/>
      <c r="AA775" s="10"/>
      <c r="AB775" s="10"/>
      <c r="AC775" s="10"/>
      <c r="AD775" s="10"/>
      <c r="AE775" s="10"/>
      <c r="AF775" s="10"/>
    </row>
    <row r="776" spans="1:32" x14ac:dyDescent="0.3">
      <c r="A776" s="8" t="s">
        <v>1573</v>
      </c>
      <c r="B776" s="8" t="s">
        <v>1574</v>
      </c>
      <c r="C776" s="8" t="s">
        <v>25</v>
      </c>
      <c r="D776" s="8" t="s">
        <v>62</v>
      </c>
      <c r="E776" s="9">
        <v>44982</v>
      </c>
      <c r="F776" s="8" t="s">
        <v>14</v>
      </c>
      <c r="G776" s="8">
        <v>5127</v>
      </c>
      <c r="H776" s="8">
        <v>1138</v>
      </c>
      <c r="I776" s="8">
        <v>2.08</v>
      </c>
      <c r="J776" s="8">
        <v>109</v>
      </c>
      <c r="L776" s="10">
        <f t="shared" ca="1" si="48"/>
        <v>866</v>
      </c>
      <c r="M776" s="10" t="str" cm="1">
        <f t="array" ref="M776">_xlfn.IFS(I776&gt;=3.5,"Excellent",I776&gt;=3,"Good",I776&gt;=2,"Average",I776&lt;2,"Poor")</f>
        <v>Average</v>
      </c>
      <c r="N776" s="10" t="str">
        <f>VLOOKUP(D776,Table2[],2,FALSE)</f>
        <v>Dr. Sinha</v>
      </c>
      <c r="O776" s="10" t="str">
        <f t="shared" si="49"/>
        <v/>
      </c>
      <c r="P776" s="10"/>
      <c r="Q776" s="10">
        <f t="shared" si="50"/>
        <v>2023</v>
      </c>
      <c r="R776" s="10"/>
      <c r="S776" s="10"/>
      <c r="T776" s="10"/>
      <c r="U776" s="10"/>
      <c r="V776" s="10"/>
      <c r="W776" s="10" t="str">
        <f t="shared" ca="1" si="51"/>
        <v/>
      </c>
      <c r="X776" s="10"/>
      <c r="Y776" s="10"/>
      <c r="Z776" s="10"/>
      <c r="AA776" s="10"/>
      <c r="AB776" s="10"/>
      <c r="AC776" s="10"/>
      <c r="AD776" s="10"/>
      <c r="AE776" s="10"/>
      <c r="AF776" s="10"/>
    </row>
    <row r="777" spans="1:32" x14ac:dyDescent="0.3">
      <c r="A777" s="8" t="s">
        <v>1575</v>
      </c>
      <c r="B777" s="8" t="s">
        <v>1576</v>
      </c>
      <c r="C777" s="8" t="s">
        <v>17</v>
      </c>
      <c r="D777" s="8" t="s">
        <v>18</v>
      </c>
      <c r="E777" s="9">
        <v>45230</v>
      </c>
      <c r="F777" s="8" t="s">
        <v>19</v>
      </c>
      <c r="G777" s="8">
        <v>5285</v>
      </c>
      <c r="H777" s="8">
        <v>116</v>
      </c>
      <c r="I777" s="8">
        <v>2.82</v>
      </c>
      <c r="J777" s="8">
        <v>96</v>
      </c>
      <c r="L777" s="10" t="str">
        <f t="shared" ca="1" si="48"/>
        <v> </v>
      </c>
      <c r="M777" s="10" t="str" cm="1">
        <f t="array" ref="M777">_xlfn.IFS(I777&gt;=3.5,"Excellent",I777&gt;=3,"Good",I777&gt;=2,"Average",I777&lt;2,"Poor")</f>
        <v>Average</v>
      </c>
      <c r="N777" s="10" t="str">
        <f>VLOOKUP(D777,Table2[],2,FALSE)</f>
        <v>Dr. Roy</v>
      </c>
      <c r="O777" s="10" t="str">
        <f t="shared" si="49"/>
        <v/>
      </c>
      <c r="P777" s="10"/>
      <c r="Q777" s="10">
        <f t="shared" si="50"/>
        <v>2023</v>
      </c>
      <c r="R777" s="10"/>
      <c r="S777" s="10"/>
      <c r="T777" s="10"/>
      <c r="U777" s="10"/>
      <c r="V777" s="10"/>
      <c r="W777" s="10">
        <f t="shared" ca="1" si="51"/>
        <v>618</v>
      </c>
      <c r="X777" s="10"/>
      <c r="Y777" s="10"/>
      <c r="Z777" s="10"/>
      <c r="AA777" s="10"/>
      <c r="AB777" s="10"/>
      <c r="AC777" s="10"/>
      <c r="AD777" s="10"/>
      <c r="AE777" s="10"/>
      <c r="AF777" s="10"/>
    </row>
    <row r="778" spans="1:32" x14ac:dyDescent="0.3">
      <c r="A778" s="8" t="s">
        <v>1577</v>
      </c>
      <c r="B778" s="8" t="s">
        <v>1578</v>
      </c>
      <c r="C778" s="8" t="s">
        <v>36</v>
      </c>
      <c r="D778" s="8" t="s">
        <v>13</v>
      </c>
      <c r="E778" s="9">
        <v>44622</v>
      </c>
      <c r="F778" s="8" t="s">
        <v>19</v>
      </c>
      <c r="G778" s="8">
        <v>13700</v>
      </c>
      <c r="H778" s="8">
        <v>9745</v>
      </c>
      <c r="I778" s="8">
        <v>3.99</v>
      </c>
      <c r="J778" s="8">
        <v>32</v>
      </c>
      <c r="L778" s="10" t="str">
        <f t="shared" ca="1" si="48"/>
        <v> </v>
      </c>
      <c r="M778" s="10" t="str" cm="1">
        <f t="array" ref="M778">_xlfn.IFS(I778&gt;=3.5,"Excellent",I778&gt;=3,"Good",I778&gt;=2,"Average",I778&lt;2,"Poor")</f>
        <v>Excellent</v>
      </c>
      <c r="N778" s="10" t="str">
        <f>VLOOKUP(D778,Table2[],2,FALSE)</f>
        <v xml:space="preserve"> Dr. Mehta</v>
      </c>
      <c r="O778" s="10" t="str">
        <f t="shared" si="49"/>
        <v>True</v>
      </c>
      <c r="P778" s="10"/>
      <c r="Q778" s="10">
        <f t="shared" si="50"/>
        <v>2022</v>
      </c>
      <c r="R778" s="10"/>
      <c r="S778" s="10"/>
      <c r="T778" s="10"/>
      <c r="U778" s="10"/>
      <c r="V778" s="10"/>
      <c r="W778" s="10">
        <f t="shared" ca="1" si="51"/>
        <v>1226</v>
      </c>
      <c r="X778" s="10"/>
      <c r="Y778" s="10"/>
      <c r="Z778" s="10"/>
      <c r="AA778" s="10"/>
      <c r="AB778" s="10"/>
      <c r="AC778" s="10"/>
      <c r="AD778" s="10"/>
      <c r="AE778" s="10"/>
      <c r="AF778" s="10"/>
    </row>
    <row r="779" spans="1:32" x14ac:dyDescent="0.3">
      <c r="A779" s="8" t="s">
        <v>1579</v>
      </c>
      <c r="B779" s="8" t="s">
        <v>1580</v>
      </c>
      <c r="C779" s="8" t="s">
        <v>36</v>
      </c>
      <c r="D779" s="8" t="s">
        <v>31</v>
      </c>
      <c r="E779" s="9">
        <v>45248</v>
      </c>
      <c r="F779" s="8" t="s">
        <v>19</v>
      </c>
      <c r="G779" s="8">
        <v>5236</v>
      </c>
      <c r="H779" s="8">
        <v>2559</v>
      </c>
      <c r="I779" s="8">
        <v>2.0299999999999998</v>
      </c>
      <c r="J779" s="8">
        <v>28</v>
      </c>
      <c r="L779" s="10" t="str">
        <f t="shared" ca="1" si="48"/>
        <v> </v>
      </c>
      <c r="M779" s="10" t="str" cm="1">
        <f t="array" ref="M779">_xlfn.IFS(I779&gt;=3.5,"Excellent",I779&gt;=3,"Good",I779&gt;=2,"Average",I779&lt;2,"Poor")</f>
        <v>Average</v>
      </c>
      <c r="N779" s="10" t="str">
        <f>VLOOKUP(D779,Table2[],2,FALSE)</f>
        <v>Dr. Sharma</v>
      </c>
      <c r="O779" s="10" t="str">
        <f t="shared" si="49"/>
        <v/>
      </c>
      <c r="P779" s="10"/>
      <c r="Q779" s="10">
        <f t="shared" si="50"/>
        <v>2023</v>
      </c>
      <c r="R779" s="10"/>
      <c r="S779" s="10"/>
      <c r="T779" s="10"/>
      <c r="U779" s="10"/>
      <c r="V779" s="10"/>
      <c r="W779" s="10">
        <f t="shared" ca="1" si="51"/>
        <v>600</v>
      </c>
      <c r="X779" s="10"/>
      <c r="Y779" s="10"/>
      <c r="Z779" s="10"/>
      <c r="AA779" s="10"/>
      <c r="AB779" s="10"/>
      <c r="AC779" s="10"/>
      <c r="AD779" s="10"/>
      <c r="AE779" s="10"/>
      <c r="AF779" s="10"/>
    </row>
    <row r="780" spans="1:32" x14ac:dyDescent="0.3">
      <c r="A780" s="8" t="s">
        <v>1581</v>
      </c>
      <c r="B780" s="8" t="s">
        <v>1582</v>
      </c>
      <c r="C780" s="8" t="s">
        <v>28</v>
      </c>
      <c r="D780" s="8" t="s">
        <v>62</v>
      </c>
      <c r="E780" s="9">
        <v>44818</v>
      </c>
      <c r="F780" s="8" t="s">
        <v>14</v>
      </c>
      <c r="G780" s="8">
        <v>14446</v>
      </c>
      <c r="H780" s="8">
        <v>6710</v>
      </c>
      <c r="I780" s="8">
        <v>3.67</v>
      </c>
      <c r="J780" s="8">
        <v>20</v>
      </c>
      <c r="L780" s="10">
        <f t="shared" ca="1" si="48"/>
        <v>1030</v>
      </c>
      <c r="M780" s="10" t="str" cm="1">
        <f t="array" ref="M780">_xlfn.IFS(I780&gt;=3.5,"Excellent",I780&gt;=3,"Good",I780&gt;=2,"Average",I780&lt;2,"Poor")</f>
        <v>Excellent</v>
      </c>
      <c r="N780" s="10" t="str">
        <f>VLOOKUP(D780,Table2[],2,FALSE)</f>
        <v>Dr. Sinha</v>
      </c>
      <c r="O780" s="10" t="str">
        <f t="shared" si="49"/>
        <v/>
      </c>
      <c r="P780" s="10"/>
      <c r="Q780" s="10">
        <f t="shared" si="50"/>
        <v>2022</v>
      </c>
      <c r="R780" s="10"/>
      <c r="S780" s="10"/>
      <c r="T780" s="10"/>
      <c r="U780" s="10"/>
      <c r="V780" s="10"/>
      <c r="W780" s="10" t="str">
        <f t="shared" ca="1" si="51"/>
        <v/>
      </c>
      <c r="X780" s="10"/>
      <c r="Y780" s="10"/>
      <c r="Z780" s="10"/>
      <c r="AA780" s="10"/>
      <c r="AB780" s="10"/>
      <c r="AC780" s="10"/>
      <c r="AD780" s="10"/>
      <c r="AE780" s="10"/>
      <c r="AF780" s="10"/>
    </row>
    <row r="781" spans="1:32" x14ac:dyDescent="0.3">
      <c r="A781" s="8" t="s">
        <v>1583</v>
      </c>
      <c r="B781" s="8" t="s">
        <v>1584</v>
      </c>
      <c r="C781" s="8" t="s">
        <v>12</v>
      </c>
      <c r="D781" s="8" t="s">
        <v>31</v>
      </c>
      <c r="E781" s="9">
        <v>45293</v>
      </c>
      <c r="F781" s="8" t="s">
        <v>14</v>
      </c>
      <c r="G781" s="8">
        <v>9347</v>
      </c>
      <c r="H781" s="8">
        <v>931</v>
      </c>
      <c r="I781" s="8">
        <v>2.48</v>
      </c>
      <c r="J781" s="8">
        <v>77</v>
      </c>
      <c r="L781" s="10">
        <f t="shared" ca="1" si="48"/>
        <v>555</v>
      </c>
      <c r="M781" s="10" t="str" cm="1">
        <f t="array" ref="M781">_xlfn.IFS(I781&gt;=3.5,"Excellent",I781&gt;=3,"Good",I781&gt;=2,"Average",I781&lt;2,"Poor")</f>
        <v>Average</v>
      </c>
      <c r="N781" s="10" t="str">
        <f>VLOOKUP(D781,Table2[],2,FALSE)</f>
        <v>Dr. Sharma</v>
      </c>
      <c r="O781" s="10" t="str">
        <f t="shared" si="49"/>
        <v/>
      </c>
      <c r="P781" s="10"/>
      <c r="Q781" s="10">
        <f t="shared" si="50"/>
        <v>2024</v>
      </c>
      <c r="R781" s="10"/>
      <c r="S781" s="10"/>
      <c r="T781" s="10"/>
      <c r="U781" s="10"/>
      <c r="V781" s="10"/>
      <c r="W781" s="10" t="str">
        <f t="shared" ca="1" si="51"/>
        <v/>
      </c>
      <c r="X781" s="10"/>
      <c r="Y781" s="10"/>
      <c r="Z781" s="10"/>
      <c r="AA781" s="10"/>
      <c r="AB781" s="10"/>
      <c r="AC781" s="10"/>
      <c r="AD781" s="10"/>
      <c r="AE781" s="10"/>
      <c r="AF781" s="10"/>
    </row>
    <row r="782" spans="1:32" x14ac:dyDescent="0.3">
      <c r="A782" s="8" t="s">
        <v>1585</v>
      </c>
      <c r="B782" s="8" t="s">
        <v>1586</v>
      </c>
      <c r="C782" s="8" t="s">
        <v>25</v>
      </c>
      <c r="D782" s="8" t="s">
        <v>31</v>
      </c>
      <c r="E782" s="9">
        <v>44844</v>
      </c>
      <c r="F782" s="8" t="s">
        <v>14</v>
      </c>
      <c r="G782" s="8">
        <v>7036</v>
      </c>
      <c r="H782" s="8">
        <v>8702</v>
      </c>
      <c r="I782" s="8">
        <v>2.81</v>
      </c>
      <c r="J782" s="8">
        <v>92</v>
      </c>
      <c r="L782" s="10">
        <f t="shared" ca="1" si="48"/>
        <v>1004</v>
      </c>
      <c r="M782" s="10" t="str" cm="1">
        <f t="array" ref="M782">_xlfn.IFS(I782&gt;=3.5,"Excellent",I782&gt;=3,"Good",I782&gt;=2,"Average",I782&lt;2,"Poor")</f>
        <v>Average</v>
      </c>
      <c r="N782" s="10" t="str">
        <f>VLOOKUP(D782,Table2[],2,FALSE)</f>
        <v>Dr. Sharma</v>
      </c>
      <c r="O782" s="10" t="str">
        <f t="shared" si="49"/>
        <v>True</v>
      </c>
      <c r="P782" s="10"/>
      <c r="Q782" s="10">
        <f t="shared" si="50"/>
        <v>2022</v>
      </c>
      <c r="R782" s="10"/>
      <c r="S782" s="10"/>
      <c r="T782" s="10"/>
      <c r="U782" s="10"/>
      <c r="V782" s="10"/>
      <c r="W782" s="10" t="str">
        <f t="shared" ca="1" si="51"/>
        <v/>
      </c>
      <c r="X782" s="10"/>
      <c r="Y782" s="10"/>
      <c r="Z782" s="10"/>
      <c r="AA782" s="10"/>
      <c r="AB782" s="10"/>
      <c r="AC782" s="10"/>
      <c r="AD782" s="10"/>
      <c r="AE782" s="10"/>
      <c r="AF782" s="10"/>
    </row>
    <row r="783" spans="1:32" x14ac:dyDescent="0.3">
      <c r="A783" s="8" t="s">
        <v>1587</v>
      </c>
      <c r="B783" s="8" t="s">
        <v>1588</v>
      </c>
      <c r="C783" s="8" t="s">
        <v>17</v>
      </c>
      <c r="D783" s="8" t="s">
        <v>13</v>
      </c>
      <c r="E783" s="9">
        <v>45196</v>
      </c>
      <c r="F783" s="8" t="s">
        <v>39</v>
      </c>
      <c r="G783" s="8">
        <v>2807</v>
      </c>
      <c r="H783" s="8">
        <v>4412</v>
      </c>
      <c r="I783" s="8">
        <v>2.1</v>
      </c>
      <c r="J783" s="8">
        <v>17</v>
      </c>
      <c r="L783" s="10" t="str">
        <f t="shared" ca="1" si="48"/>
        <v> </v>
      </c>
      <c r="M783" s="10" t="str" cm="1">
        <f t="array" ref="M783">_xlfn.IFS(I783&gt;=3.5,"Excellent",I783&gt;=3,"Good",I783&gt;=2,"Average",I783&lt;2,"Poor")</f>
        <v>Average</v>
      </c>
      <c r="N783" s="10" t="str">
        <f>VLOOKUP(D783,Table2[],2,FALSE)</f>
        <v xml:space="preserve"> Dr. Mehta</v>
      </c>
      <c r="O783" s="10" t="str">
        <f t="shared" si="49"/>
        <v>True</v>
      </c>
      <c r="P783" s="10"/>
      <c r="Q783" s="10">
        <f t="shared" si="50"/>
        <v>2023</v>
      </c>
      <c r="R783" s="10"/>
      <c r="S783" s="10"/>
      <c r="T783" s="10"/>
      <c r="U783" s="10"/>
      <c r="V783" s="10"/>
      <c r="W783" s="10" t="str">
        <f t="shared" ca="1" si="51"/>
        <v/>
      </c>
      <c r="X783" s="10"/>
      <c r="Y783" s="10"/>
      <c r="Z783" s="10"/>
      <c r="AA783" s="10"/>
      <c r="AB783" s="10"/>
      <c r="AC783" s="10"/>
      <c r="AD783" s="10"/>
      <c r="AE783" s="10"/>
      <c r="AF783" s="10"/>
    </row>
    <row r="784" spans="1:32" x14ac:dyDescent="0.3">
      <c r="A784" s="8" t="s">
        <v>1589</v>
      </c>
      <c r="B784" s="8" t="s">
        <v>1590</v>
      </c>
      <c r="C784" s="8" t="s">
        <v>54</v>
      </c>
      <c r="D784" s="8" t="s">
        <v>62</v>
      </c>
      <c r="E784" s="9">
        <v>44572</v>
      </c>
      <c r="F784" s="8" t="s">
        <v>19</v>
      </c>
      <c r="G784" s="8">
        <v>4713</v>
      </c>
      <c r="H784" s="8">
        <v>2905</v>
      </c>
      <c r="I784" s="8">
        <v>2.68</v>
      </c>
      <c r="J784" s="8">
        <v>83</v>
      </c>
      <c r="L784" s="10" t="str">
        <f t="shared" ca="1" si="48"/>
        <v> </v>
      </c>
      <c r="M784" s="10" t="str" cm="1">
        <f t="array" ref="M784">_xlfn.IFS(I784&gt;=3.5,"Excellent",I784&gt;=3,"Good",I784&gt;=2,"Average",I784&lt;2,"Poor")</f>
        <v>Average</v>
      </c>
      <c r="N784" s="10" t="str">
        <f>VLOOKUP(D784,Table2[],2,FALSE)</f>
        <v>Dr. Sinha</v>
      </c>
      <c r="O784" s="10" t="str">
        <f t="shared" si="49"/>
        <v>True</v>
      </c>
      <c r="P784" s="10"/>
      <c r="Q784" s="10">
        <f t="shared" si="50"/>
        <v>2022</v>
      </c>
      <c r="R784" s="10"/>
      <c r="S784" s="10"/>
      <c r="T784" s="10"/>
      <c r="U784" s="10"/>
      <c r="V784" s="10"/>
      <c r="W784" s="10">
        <f t="shared" ca="1" si="51"/>
        <v>1276</v>
      </c>
      <c r="X784" s="10"/>
      <c r="Y784" s="10"/>
      <c r="Z784" s="10"/>
      <c r="AA784" s="10"/>
      <c r="AB784" s="10"/>
      <c r="AC784" s="10"/>
      <c r="AD784" s="10"/>
      <c r="AE784" s="10"/>
      <c r="AF784" s="10"/>
    </row>
    <row r="785" spans="1:32" x14ac:dyDescent="0.3">
      <c r="A785" s="8" t="s">
        <v>1591</v>
      </c>
      <c r="B785" s="8" t="s">
        <v>1592</v>
      </c>
      <c r="C785" s="8" t="s">
        <v>22</v>
      </c>
      <c r="D785" s="8" t="s">
        <v>62</v>
      </c>
      <c r="E785" s="9">
        <v>45100</v>
      </c>
      <c r="F785" s="8" t="s">
        <v>14</v>
      </c>
      <c r="G785" s="8">
        <v>8738</v>
      </c>
      <c r="H785" s="8">
        <v>8784</v>
      </c>
      <c r="I785" s="8">
        <v>3.88</v>
      </c>
      <c r="J785" s="8">
        <v>29</v>
      </c>
      <c r="L785" s="10">
        <f t="shared" ca="1" si="48"/>
        <v>748</v>
      </c>
      <c r="M785" s="10" t="str" cm="1">
        <f t="array" ref="M785">_xlfn.IFS(I785&gt;=3.5,"Excellent",I785&gt;=3,"Good",I785&gt;=2,"Average",I785&lt;2,"Poor")</f>
        <v>Excellent</v>
      </c>
      <c r="N785" s="10" t="str">
        <f>VLOOKUP(D785,Table2[],2,FALSE)</f>
        <v>Dr. Sinha</v>
      </c>
      <c r="O785" s="10" t="str">
        <f t="shared" si="49"/>
        <v>True</v>
      </c>
      <c r="P785" s="10"/>
      <c r="Q785" s="10">
        <f t="shared" si="50"/>
        <v>2023</v>
      </c>
      <c r="R785" s="10"/>
      <c r="S785" s="10"/>
      <c r="T785" s="10"/>
      <c r="U785" s="10"/>
      <c r="V785" s="10"/>
      <c r="W785" s="10" t="str">
        <f t="shared" ca="1" si="51"/>
        <v/>
      </c>
      <c r="X785" s="10"/>
      <c r="Y785" s="10"/>
      <c r="Z785" s="10"/>
      <c r="AA785" s="10"/>
      <c r="AB785" s="10"/>
      <c r="AC785" s="10"/>
      <c r="AD785" s="10"/>
      <c r="AE785" s="10"/>
      <c r="AF785" s="10"/>
    </row>
    <row r="786" spans="1:32" x14ac:dyDescent="0.3">
      <c r="A786" s="8" t="s">
        <v>1593</v>
      </c>
      <c r="B786" s="8" t="s">
        <v>1594</v>
      </c>
      <c r="C786" s="8" t="s">
        <v>25</v>
      </c>
      <c r="D786" s="8" t="s">
        <v>31</v>
      </c>
      <c r="E786" s="9">
        <v>45218</v>
      </c>
      <c r="F786" s="8" t="s">
        <v>14</v>
      </c>
      <c r="G786" s="8">
        <v>5873</v>
      </c>
      <c r="H786" s="8">
        <v>6663</v>
      </c>
      <c r="I786" s="8">
        <v>2.68</v>
      </c>
      <c r="J786" s="8">
        <v>60</v>
      </c>
      <c r="L786" s="10">
        <f t="shared" ca="1" si="48"/>
        <v>630</v>
      </c>
      <c r="M786" s="10" t="str" cm="1">
        <f t="array" ref="M786">_xlfn.IFS(I786&gt;=3.5,"Excellent",I786&gt;=3,"Good",I786&gt;=2,"Average",I786&lt;2,"Poor")</f>
        <v>Average</v>
      </c>
      <c r="N786" s="10" t="str">
        <f>VLOOKUP(D786,Table2[],2,FALSE)</f>
        <v>Dr. Sharma</v>
      </c>
      <c r="O786" s="10" t="str">
        <f t="shared" si="49"/>
        <v>True</v>
      </c>
      <c r="P786" s="10"/>
      <c r="Q786" s="10">
        <f t="shared" si="50"/>
        <v>2023</v>
      </c>
      <c r="R786" s="10"/>
      <c r="S786" s="10"/>
      <c r="T786" s="10"/>
      <c r="U786" s="10"/>
      <c r="V786" s="10"/>
      <c r="W786" s="10" t="str">
        <f t="shared" ca="1" si="51"/>
        <v/>
      </c>
      <c r="X786" s="10"/>
      <c r="Y786" s="10"/>
      <c r="Z786" s="10"/>
      <c r="AA786" s="10"/>
      <c r="AB786" s="10"/>
      <c r="AC786" s="10"/>
      <c r="AD786" s="10"/>
      <c r="AE786" s="10"/>
      <c r="AF786" s="10"/>
    </row>
    <row r="787" spans="1:32" x14ac:dyDescent="0.3">
      <c r="A787" s="8" t="s">
        <v>1595</v>
      </c>
      <c r="B787" s="8" t="s">
        <v>1596</v>
      </c>
      <c r="C787" s="8" t="s">
        <v>22</v>
      </c>
      <c r="D787" s="8" t="s">
        <v>62</v>
      </c>
      <c r="E787" s="9">
        <v>45152</v>
      </c>
      <c r="F787" s="8" t="s">
        <v>14</v>
      </c>
      <c r="G787" s="8">
        <v>2955</v>
      </c>
      <c r="H787" s="8">
        <v>3577</v>
      </c>
      <c r="I787" s="8">
        <v>3.87</v>
      </c>
      <c r="J787" s="8">
        <v>92</v>
      </c>
      <c r="L787" s="10">
        <f t="shared" ca="1" si="48"/>
        <v>696</v>
      </c>
      <c r="M787" s="10" t="str" cm="1">
        <f t="array" ref="M787">_xlfn.IFS(I787&gt;=3.5,"Excellent",I787&gt;=3,"Good",I787&gt;=2,"Average",I787&lt;2,"Poor")</f>
        <v>Excellent</v>
      </c>
      <c r="N787" s="10" t="str">
        <f>VLOOKUP(D787,Table2[],2,FALSE)</f>
        <v>Dr. Sinha</v>
      </c>
      <c r="O787" s="10" t="str">
        <f t="shared" si="49"/>
        <v>True</v>
      </c>
      <c r="P787" s="10"/>
      <c r="Q787" s="10">
        <f t="shared" si="50"/>
        <v>2023</v>
      </c>
      <c r="R787" s="10"/>
      <c r="S787" s="10"/>
      <c r="T787" s="10"/>
      <c r="U787" s="10"/>
      <c r="V787" s="10"/>
      <c r="W787" s="10" t="str">
        <f t="shared" ca="1" si="51"/>
        <v/>
      </c>
      <c r="X787" s="10"/>
      <c r="Y787" s="10"/>
      <c r="Z787" s="10"/>
      <c r="AA787" s="10"/>
      <c r="AB787" s="10"/>
      <c r="AC787" s="10"/>
      <c r="AD787" s="10"/>
      <c r="AE787" s="10"/>
      <c r="AF787" s="10"/>
    </row>
    <row r="788" spans="1:32" x14ac:dyDescent="0.3">
      <c r="A788" s="8" t="s">
        <v>1597</v>
      </c>
      <c r="B788" s="8" t="s">
        <v>1598</v>
      </c>
      <c r="C788" s="8" t="s">
        <v>12</v>
      </c>
      <c r="D788" s="8" t="s">
        <v>13</v>
      </c>
      <c r="E788" s="9">
        <v>45189</v>
      </c>
      <c r="F788" s="8" t="s">
        <v>19</v>
      </c>
      <c r="G788" s="8">
        <v>14511</v>
      </c>
      <c r="H788" s="8">
        <v>7022</v>
      </c>
      <c r="I788" s="8">
        <v>3.28</v>
      </c>
      <c r="J788" s="8">
        <v>66</v>
      </c>
      <c r="L788" s="10" t="str">
        <f t="shared" ca="1" si="48"/>
        <v> </v>
      </c>
      <c r="M788" s="10" t="str" cm="1">
        <f t="array" ref="M788">_xlfn.IFS(I788&gt;=3.5,"Excellent",I788&gt;=3,"Good",I788&gt;=2,"Average",I788&lt;2,"Poor")</f>
        <v>Good</v>
      </c>
      <c r="N788" s="10" t="str">
        <f>VLOOKUP(D788,Table2[],2,FALSE)</f>
        <v xml:space="preserve"> Dr. Mehta</v>
      </c>
      <c r="O788" s="10" t="str">
        <f t="shared" si="49"/>
        <v/>
      </c>
      <c r="P788" s="10"/>
      <c r="Q788" s="10">
        <f t="shared" si="50"/>
        <v>2023</v>
      </c>
      <c r="R788" s="10"/>
      <c r="S788" s="10"/>
      <c r="T788" s="10"/>
      <c r="U788" s="10"/>
      <c r="V788" s="10"/>
      <c r="W788" s="10">
        <f t="shared" ca="1" si="51"/>
        <v>659</v>
      </c>
      <c r="X788" s="10"/>
      <c r="Y788" s="10"/>
      <c r="Z788" s="10"/>
      <c r="AA788" s="10"/>
      <c r="AB788" s="10"/>
      <c r="AC788" s="10"/>
      <c r="AD788" s="10"/>
      <c r="AE788" s="10"/>
      <c r="AF788" s="10"/>
    </row>
    <row r="789" spans="1:32" x14ac:dyDescent="0.3">
      <c r="A789" s="8" t="s">
        <v>1599</v>
      </c>
      <c r="B789" s="8" t="s">
        <v>1600</v>
      </c>
      <c r="C789" s="8" t="s">
        <v>28</v>
      </c>
      <c r="D789" s="8" t="s">
        <v>13</v>
      </c>
      <c r="E789" s="9">
        <v>45379</v>
      </c>
      <c r="F789" s="8" t="s">
        <v>14</v>
      </c>
      <c r="G789" s="8">
        <v>5957</v>
      </c>
      <c r="H789" s="8">
        <v>5173</v>
      </c>
      <c r="I789" s="8">
        <v>2.11</v>
      </c>
      <c r="J789" s="8">
        <v>76</v>
      </c>
      <c r="L789" s="10">
        <f t="shared" ca="1" si="48"/>
        <v>469</v>
      </c>
      <c r="M789" s="10" t="str" cm="1">
        <f t="array" ref="M789">_xlfn.IFS(I789&gt;=3.5,"Excellent",I789&gt;=3,"Good",I789&gt;=2,"Average",I789&lt;2,"Poor")</f>
        <v>Average</v>
      </c>
      <c r="N789" s="10" t="str">
        <f>VLOOKUP(D789,Table2[],2,FALSE)</f>
        <v xml:space="preserve"> Dr. Mehta</v>
      </c>
      <c r="O789" s="10" t="str">
        <f t="shared" si="49"/>
        <v>True</v>
      </c>
      <c r="P789" s="10"/>
      <c r="Q789" s="10">
        <f t="shared" si="50"/>
        <v>2024</v>
      </c>
      <c r="R789" s="10"/>
      <c r="S789" s="10"/>
      <c r="T789" s="10"/>
      <c r="U789" s="10"/>
      <c r="V789" s="10"/>
      <c r="W789" s="10" t="str">
        <f t="shared" ca="1" si="51"/>
        <v/>
      </c>
      <c r="X789" s="10"/>
      <c r="Y789" s="10"/>
      <c r="Z789" s="10"/>
      <c r="AA789" s="10"/>
      <c r="AB789" s="10"/>
      <c r="AC789" s="10"/>
      <c r="AD789" s="10"/>
      <c r="AE789" s="10"/>
      <c r="AF789" s="10"/>
    </row>
    <row r="790" spans="1:32" x14ac:dyDescent="0.3">
      <c r="A790" s="8" t="s">
        <v>1601</v>
      </c>
      <c r="B790" s="8" t="s">
        <v>1602</v>
      </c>
      <c r="C790" s="8" t="s">
        <v>36</v>
      </c>
      <c r="D790" s="8" t="s">
        <v>18</v>
      </c>
      <c r="E790" s="9">
        <v>45205</v>
      </c>
      <c r="F790" s="8" t="s">
        <v>14</v>
      </c>
      <c r="G790" s="8">
        <v>12871</v>
      </c>
      <c r="H790" s="8">
        <v>6263</v>
      </c>
      <c r="I790" s="8">
        <v>2.78</v>
      </c>
      <c r="J790" s="8">
        <v>55</v>
      </c>
      <c r="L790" s="10">
        <f t="shared" ca="1" si="48"/>
        <v>643</v>
      </c>
      <c r="M790" s="10" t="str" cm="1">
        <f t="array" ref="M790">_xlfn.IFS(I790&gt;=3.5,"Excellent",I790&gt;=3,"Good",I790&gt;=2,"Average",I790&lt;2,"Poor")</f>
        <v>Average</v>
      </c>
      <c r="N790" s="10" t="str">
        <f>VLOOKUP(D790,Table2[],2,FALSE)</f>
        <v>Dr. Roy</v>
      </c>
      <c r="O790" s="10" t="str">
        <f t="shared" si="49"/>
        <v/>
      </c>
      <c r="P790" s="10"/>
      <c r="Q790" s="10">
        <f t="shared" si="50"/>
        <v>2023</v>
      </c>
      <c r="R790" s="10"/>
      <c r="S790" s="10"/>
      <c r="T790" s="10"/>
      <c r="U790" s="10"/>
      <c r="V790" s="10"/>
      <c r="W790" s="10" t="str">
        <f t="shared" ca="1" si="51"/>
        <v/>
      </c>
      <c r="X790" s="10"/>
      <c r="Y790" s="10"/>
      <c r="Z790" s="10"/>
      <c r="AA790" s="10"/>
      <c r="AB790" s="10"/>
      <c r="AC790" s="10"/>
      <c r="AD790" s="10"/>
      <c r="AE790" s="10"/>
      <c r="AF790" s="10"/>
    </row>
    <row r="791" spans="1:32" x14ac:dyDescent="0.3">
      <c r="A791" s="8" t="s">
        <v>1603</v>
      </c>
      <c r="B791" s="8" t="s">
        <v>1604</v>
      </c>
      <c r="C791" s="8" t="s">
        <v>25</v>
      </c>
      <c r="D791" s="8" t="s">
        <v>13</v>
      </c>
      <c r="E791" s="9">
        <v>45265</v>
      </c>
      <c r="F791" s="8" t="s">
        <v>14</v>
      </c>
      <c r="G791" s="8">
        <v>10218</v>
      </c>
      <c r="H791" s="8">
        <v>2605</v>
      </c>
      <c r="I791" s="8">
        <v>2.38</v>
      </c>
      <c r="J791" s="8">
        <v>103</v>
      </c>
      <c r="L791" s="10">
        <f t="shared" ca="1" si="48"/>
        <v>583</v>
      </c>
      <c r="M791" s="10" t="str" cm="1">
        <f t="array" ref="M791">_xlfn.IFS(I791&gt;=3.5,"Excellent",I791&gt;=3,"Good",I791&gt;=2,"Average",I791&lt;2,"Poor")</f>
        <v>Average</v>
      </c>
      <c r="N791" s="10" t="str">
        <f>VLOOKUP(D791,Table2[],2,FALSE)</f>
        <v xml:space="preserve"> Dr. Mehta</v>
      </c>
      <c r="O791" s="10" t="str">
        <f t="shared" si="49"/>
        <v/>
      </c>
      <c r="P791" s="10"/>
      <c r="Q791" s="10">
        <f t="shared" si="50"/>
        <v>2023</v>
      </c>
      <c r="R791" s="10"/>
      <c r="S791" s="10"/>
      <c r="T791" s="10"/>
      <c r="U791" s="10"/>
      <c r="V791" s="10"/>
      <c r="W791" s="10" t="str">
        <f t="shared" ca="1" si="51"/>
        <v/>
      </c>
      <c r="X791" s="10"/>
      <c r="Y791" s="10"/>
      <c r="Z791" s="10"/>
      <c r="AA791" s="10"/>
      <c r="AB791" s="10"/>
      <c r="AC791" s="10"/>
      <c r="AD791" s="10"/>
      <c r="AE791" s="10"/>
      <c r="AF791" s="10"/>
    </row>
    <row r="792" spans="1:32" x14ac:dyDescent="0.3">
      <c r="A792" s="8" t="s">
        <v>1605</v>
      </c>
      <c r="B792" s="8" t="s">
        <v>1606</v>
      </c>
      <c r="C792" s="8" t="s">
        <v>17</v>
      </c>
      <c r="D792" s="8" t="s">
        <v>13</v>
      </c>
      <c r="E792" s="9">
        <v>45233</v>
      </c>
      <c r="F792" s="8" t="s">
        <v>19</v>
      </c>
      <c r="G792" s="8">
        <v>6960</v>
      </c>
      <c r="H792" s="8">
        <v>7251</v>
      </c>
      <c r="I792" s="8">
        <v>3.64</v>
      </c>
      <c r="J792" s="8">
        <v>23</v>
      </c>
      <c r="L792" s="10" t="str">
        <f t="shared" ca="1" si="48"/>
        <v> </v>
      </c>
      <c r="M792" s="10" t="str" cm="1">
        <f t="array" ref="M792">_xlfn.IFS(I792&gt;=3.5,"Excellent",I792&gt;=3,"Good",I792&gt;=2,"Average",I792&lt;2,"Poor")</f>
        <v>Excellent</v>
      </c>
      <c r="N792" s="10" t="str">
        <f>VLOOKUP(D792,Table2[],2,FALSE)</f>
        <v xml:space="preserve"> Dr. Mehta</v>
      </c>
      <c r="O792" s="10" t="str">
        <f t="shared" si="49"/>
        <v>True</v>
      </c>
      <c r="P792" s="10"/>
      <c r="Q792" s="10">
        <f t="shared" si="50"/>
        <v>2023</v>
      </c>
      <c r="R792" s="10"/>
      <c r="S792" s="10"/>
      <c r="T792" s="10"/>
      <c r="U792" s="10"/>
      <c r="V792" s="10"/>
      <c r="W792" s="10">
        <f t="shared" ca="1" si="51"/>
        <v>615</v>
      </c>
      <c r="X792" s="10"/>
      <c r="Y792" s="10"/>
      <c r="Z792" s="10"/>
      <c r="AA792" s="10"/>
      <c r="AB792" s="10"/>
      <c r="AC792" s="10"/>
      <c r="AD792" s="10"/>
      <c r="AE792" s="10"/>
      <c r="AF792" s="10"/>
    </row>
    <row r="793" spans="1:32" x14ac:dyDescent="0.3">
      <c r="A793" s="8" t="s">
        <v>1607</v>
      </c>
      <c r="B793" s="8" t="s">
        <v>1608</v>
      </c>
      <c r="C793" s="8" t="s">
        <v>28</v>
      </c>
      <c r="D793" s="8" t="s">
        <v>31</v>
      </c>
      <c r="E793" s="9">
        <v>44808</v>
      </c>
      <c r="F793" s="8" t="s">
        <v>14</v>
      </c>
      <c r="G793" s="8">
        <v>6829</v>
      </c>
      <c r="H793" s="8">
        <v>4244</v>
      </c>
      <c r="I793" s="8">
        <v>3.45</v>
      </c>
      <c r="J793" s="8">
        <v>39</v>
      </c>
      <c r="L793" s="10">
        <f t="shared" ca="1" si="48"/>
        <v>1040</v>
      </c>
      <c r="M793" s="10" t="str" cm="1">
        <f t="array" ref="M793">_xlfn.IFS(I793&gt;=3.5,"Excellent",I793&gt;=3,"Good",I793&gt;=2,"Average",I793&lt;2,"Poor")</f>
        <v>Good</v>
      </c>
      <c r="N793" s="10" t="str">
        <f>VLOOKUP(D793,Table2[],2,FALSE)</f>
        <v>Dr. Sharma</v>
      </c>
      <c r="O793" s="10" t="str">
        <f t="shared" si="49"/>
        <v>True</v>
      </c>
      <c r="P793" s="10"/>
      <c r="Q793" s="10">
        <f t="shared" si="50"/>
        <v>2022</v>
      </c>
      <c r="R793" s="10"/>
      <c r="S793" s="10"/>
      <c r="T793" s="10"/>
      <c r="U793" s="10"/>
      <c r="V793" s="10"/>
      <c r="W793" s="10" t="str">
        <f t="shared" ca="1" si="51"/>
        <v/>
      </c>
      <c r="X793" s="10"/>
      <c r="Y793" s="10"/>
      <c r="Z793" s="10"/>
      <c r="AA793" s="10"/>
      <c r="AB793" s="10"/>
      <c r="AC793" s="10"/>
      <c r="AD793" s="10"/>
      <c r="AE793" s="10"/>
      <c r="AF793" s="10"/>
    </row>
    <row r="794" spans="1:32" x14ac:dyDescent="0.3">
      <c r="A794" s="8" t="s">
        <v>1609</v>
      </c>
      <c r="B794" s="8" t="s">
        <v>1610</v>
      </c>
      <c r="C794" s="8" t="s">
        <v>54</v>
      </c>
      <c r="D794" s="8" t="s">
        <v>18</v>
      </c>
      <c r="E794" s="9">
        <v>45444</v>
      </c>
      <c r="F794" s="8" t="s">
        <v>14</v>
      </c>
      <c r="G794" s="8">
        <v>9470</v>
      </c>
      <c r="H794" s="8">
        <v>8209</v>
      </c>
      <c r="I794" s="8">
        <v>2.23</v>
      </c>
      <c r="J794" s="8">
        <v>17</v>
      </c>
      <c r="L794" s="10">
        <f t="shared" ca="1" si="48"/>
        <v>404</v>
      </c>
      <c r="M794" s="10" t="str" cm="1">
        <f t="array" ref="M794">_xlfn.IFS(I794&gt;=3.5,"Excellent",I794&gt;=3,"Good",I794&gt;=2,"Average",I794&lt;2,"Poor")</f>
        <v>Average</v>
      </c>
      <c r="N794" s="10" t="str">
        <f>VLOOKUP(D794,Table2[],2,FALSE)</f>
        <v>Dr. Roy</v>
      </c>
      <c r="O794" s="10" t="str">
        <f t="shared" si="49"/>
        <v>True</v>
      </c>
      <c r="P794" s="10"/>
      <c r="Q794" s="10">
        <f t="shared" si="50"/>
        <v>2024</v>
      </c>
      <c r="R794" s="10"/>
      <c r="S794" s="10"/>
      <c r="T794" s="10"/>
      <c r="U794" s="10"/>
      <c r="V794" s="10"/>
      <c r="W794" s="10" t="str">
        <f t="shared" ca="1" si="51"/>
        <v/>
      </c>
      <c r="X794" s="10"/>
      <c r="Y794" s="10"/>
      <c r="Z794" s="10"/>
      <c r="AA794" s="10"/>
      <c r="AB794" s="10"/>
      <c r="AC794" s="10"/>
      <c r="AD794" s="10"/>
      <c r="AE794" s="10"/>
      <c r="AF794" s="10"/>
    </row>
    <row r="795" spans="1:32" x14ac:dyDescent="0.3">
      <c r="A795" s="8" t="s">
        <v>1611</v>
      </c>
      <c r="B795" s="8" t="s">
        <v>1612</v>
      </c>
      <c r="C795" s="8" t="s">
        <v>57</v>
      </c>
      <c r="D795" s="8" t="s">
        <v>18</v>
      </c>
      <c r="E795" s="9">
        <v>44845</v>
      </c>
      <c r="F795" s="8" t="s">
        <v>19</v>
      </c>
      <c r="G795" s="8">
        <v>11385</v>
      </c>
      <c r="H795" s="8">
        <v>4400</v>
      </c>
      <c r="I795" s="8">
        <v>3.13</v>
      </c>
      <c r="J795" s="8">
        <v>103</v>
      </c>
      <c r="L795" s="10" t="str">
        <f t="shared" ca="1" si="48"/>
        <v> </v>
      </c>
      <c r="M795" s="10" t="str" cm="1">
        <f t="array" ref="M795">_xlfn.IFS(I795&gt;=3.5,"Excellent",I795&gt;=3,"Good",I795&gt;=2,"Average",I795&lt;2,"Poor")</f>
        <v>Good</v>
      </c>
      <c r="N795" s="10" t="str">
        <f>VLOOKUP(D795,Table2[],2,FALSE)</f>
        <v>Dr. Roy</v>
      </c>
      <c r="O795" s="10" t="str">
        <f t="shared" si="49"/>
        <v/>
      </c>
      <c r="P795" s="10"/>
      <c r="Q795" s="10">
        <f t="shared" si="50"/>
        <v>2022</v>
      </c>
      <c r="R795" s="10"/>
      <c r="S795" s="10"/>
      <c r="T795" s="10"/>
      <c r="U795" s="10"/>
      <c r="V795" s="10"/>
      <c r="W795" s="10">
        <f t="shared" ca="1" si="51"/>
        <v>1003</v>
      </c>
      <c r="X795" s="10"/>
      <c r="Y795" s="10"/>
      <c r="Z795" s="10"/>
      <c r="AA795" s="10"/>
      <c r="AB795" s="10"/>
      <c r="AC795" s="10"/>
      <c r="AD795" s="10"/>
      <c r="AE795" s="10"/>
      <c r="AF795" s="10"/>
    </row>
    <row r="796" spans="1:32" x14ac:dyDescent="0.3">
      <c r="A796" s="8" t="s">
        <v>1613</v>
      </c>
      <c r="B796" s="8" t="s">
        <v>1614</v>
      </c>
      <c r="C796" s="8" t="s">
        <v>57</v>
      </c>
      <c r="D796" s="8" t="s">
        <v>62</v>
      </c>
      <c r="E796" s="9">
        <v>45325</v>
      </c>
      <c r="F796" s="8" t="s">
        <v>39</v>
      </c>
      <c r="G796" s="8">
        <v>6371</v>
      </c>
      <c r="H796" s="8">
        <v>1413</v>
      </c>
      <c r="I796" s="8">
        <v>2.0299999999999998</v>
      </c>
      <c r="J796" s="8">
        <v>9</v>
      </c>
      <c r="L796" s="10" t="str">
        <f t="shared" ca="1" si="48"/>
        <v> </v>
      </c>
      <c r="M796" s="10" t="str" cm="1">
        <f t="array" ref="M796">_xlfn.IFS(I796&gt;=3.5,"Excellent",I796&gt;=3,"Good",I796&gt;=2,"Average",I796&lt;2,"Poor")</f>
        <v>Average</v>
      </c>
      <c r="N796" s="10" t="str">
        <f>VLOOKUP(D796,Table2[],2,FALSE)</f>
        <v>Dr. Sinha</v>
      </c>
      <c r="O796" s="10" t="str">
        <f t="shared" si="49"/>
        <v/>
      </c>
      <c r="P796" s="10"/>
      <c r="Q796" s="10">
        <f t="shared" si="50"/>
        <v>2024</v>
      </c>
      <c r="R796" s="10"/>
      <c r="S796" s="10"/>
      <c r="T796" s="10"/>
      <c r="U796" s="10"/>
      <c r="V796" s="10"/>
      <c r="W796" s="10" t="str">
        <f t="shared" ca="1" si="51"/>
        <v/>
      </c>
      <c r="X796" s="10"/>
      <c r="Y796" s="10"/>
      <c r="Z796" s="10"/>
      <c r="AA796" s="10"/>
      <c r="AB796" s="10"/>
      <c r="AC796" s="10"/>
      <c r="AD796" s="10"/>
      <c r="AE796" s="10"/>
      <c r="AF796" s="10"/>
    </row>
    <row r="797" spans="1:32" x14ac:dyDescent="0.3">
      <c r="A797" s="8" t="s">
        <v>1615</v>
      </c>
      <c r="B797" s="8" t="s">
        <v>1616</v>
      </c>
      <c r="C797" s="8" t="s">
        <v>57</v>
      </c>
      <c r="D797" s="8" t="s">
        <v>13</v>
      </c>
      <c r="E797" s="9">
        <v>45188</v>
      </c>
      <c r="F797" s="8" t="s">
        <v>14</v>
      </c>
      <c r="G797" s="8">
        <v>12348</v>
      </c>
      <c r="H797" s="8">
        <v>7249</v>
      </c>
      <c r="I797" s="8">
        <v>3.99</v>
      </c>
      <c r="J797" s="8">
        <v>86</v>
      </c>
      <c r="L797" s="10">
        <f t="shared" ca="1" si="48"/>
        <v>660</v>
      </c>
      <c r="M797" s="10" t="str" cm="1">
        <f t="array" ref="M797">_xlfn.IFS(I797&gt;=3.5,"Excellent",I797&gt;=3,"Good",I797&gt;=2,"Average",I797&lt;2,"Poor")</f>
        <v>Excellent</v>
      </c>
      <c r="N797" s="10" t="str">
        <f>VLOOKUP(D797,Table2[],2,FALSE)</f>
        <v xml:space="preserve"> Dr. Mehta</v>
      </c>
      <c r="O797" s="10" t="str">
        <f t="shared" si="49"/>
        <v>True</v>
      </c>
      <c r="P797" s="10"/>
      <c r="Q797" s="10">
        <f t="shared" si="50"/>
        <v>2023</v>
      </c>
      <c r="R797" s="10"/>
      <c r="S797" s="10"/>
      <c r="T797" s="10"/>
      <c r="U797" s="10"/>
      <c r="V797" s="10"/>
      <c r="W797" s="10" t="str">
        <f t="shared" ca="1" si="51"/>
        <v/>
      </c>
      <c r="X797" s="10"/>
      <c r="Y797" s="10"/>
      <c r="Z797" s="10"/>
      <c r="AA797" s="10"/>
      <c r="AB797" s="10"/>
      <c r="AC797" s="10"/>
      <c r="AD797" s="10"/>
      <c r="AE797" s="10"/>
      <c r="AF797" s="10"/>
    </row>
    <row r="798" spans="1:32" x14ac:dyDescent="0.3">
      <c r="A798" s="8" t="s">
        <v>1617</v>
      </c>
      <c r="B798" s="8" t="s">
        <v>1618</v>
      </c>
      <c r="C798" s="8" t="s">
        <v>25</v>
      </c>
      <c r="D798" s="8" t="s">
        <v>13</v>
      </c>
      <c r="E798" s="9">
        <v>45068</v>
      </c>
      <c r="F798" s="8" t="s">
        <v>19</v>
      </c>
      <c r="G798" s="8">
        <v>11630</v>
      </c>
      <c r="H798" s="8">
        <v>4125</v>
      </c>
      <c r="I798" s="8">
        <v>2.97</v>
      </c>
      <c r="J798" s="8">
        <v>1</v>
      </c>
      <c r="L798" s="10" t="str">
        <f t="shared" ca="1" si="48"/>
        <v> </v>
      </c>
      <c r="M798" s="10" t="str" cm="1">
        <f t="array" ref="M798">_xlfn.IFS(I798&gt;=3.5,"Excellent",I798&gt;=3,"Good",I798&gt;=2,"Average",I798&lt;2,"Poor")</f>
        <v>Average</v>
      </c>
      <c r="N798" s="10" t="str">
        <f>VLOOKUP(D798,Table2[],2,FALSE)</f>
        <v xml:space="preserve"> Dr. Mehta</v>
      </c>
      <c r="O798" s="10" t="str">
        <f t="shared" si="49"/>
        <v/>
      </c>
      <c r="P798" s="10"/>
      <c r="Q798" s="10">
        <f t="shared" si="50"/>
        <v>2023</v>
      </c>
      <c r="R798" s="10"/>
      <c r="S798" s="10"/>
      <c r="T798" s="10"/>
      <c r="U798" s="10"/>
      <c r="V798" s="10"/>
      <c r="W798" s="10">
        <f t="shared" ca="1" si="51"/>
        <v>780</v>
      </c>
      <c r="X798" s="10"/>
      <c r="Y798" s="10"/>
      <c r="Z798" s="10"/>
      <c r="AA798" s="10"/>
      <c r="AB798" s="10"/>
      <c r="AC798" s="10"/>
      <c r="AD798" s="10"/>
      <c r="AE798" s="10"/>
      <c r="AF798" s="10"/>
    </row>
    <row r="799" spans="1:32" x14ac:dyDescent="0.3">
      <c r="A799" s="8" t="s">
        <v>1619</v>
      </c>
      <c r="B799" s="8" t="s">
        <v>1620</v>
      </c>
      <c r="C799" s="8" t="s">
        <v>25</v>
      </c>
      <c r="D799" s="8" t="s">
        <v>13</v>
      </c>
      <c r="E799" s="9">
        <v>45433</v>
      </c>
      <c r="F799" s="8" t="s">
        <v>14</v>
      </c>
      <c r="G799" s="8">
        <v>8458</v>
      </c>
      <c r="H799" s="8">
        <v>2663</v>
      </c>
      <c r="I799" s="8">
        <v>3.13</v>
      </c>
      <c r="J799" s="8">
        <v>103</v>
      </c>
      <c r="L799" s="10">
        <f t="shared" ca="1" si="48"/>
        <v>415</v>
      </c>
      <c r="M799" s="10" t="str" cm="1">
        <f t="array" ref="M799">_xlfn.IFS(I799&gt;=3.5,"Excellent",I799&gt;=3,"Good",I799&gt;=2,"Average",I799&lt;2,"Poor")</f>
        <v>Good</v>
      </c>
      <c r="N799" s="10" t="str">
        <f>VLOOKUP(D799,Table2[],2,FALSE)</f>
        <v xml:space="preserve"> Dr. Mehta</v>
      </c>
      <c r="O799" s="10" t="str">
        <f t="shared" si="49"/>
        <v/>
      </c>
      <c r="P799" s="10"/>
      <c r="Q799" s="10">
        <f t="shared" si="50"/>
        <v>2024</v>
      </c>
      <c r="R799" s="10"/>
      <c r="S799" s="10"/>
      <c r="T799" s="10"/>
      <c r="U799" s="10"/>
      <c r="V799" s="10"/>
      <c r="W799" s="10" t="str">
        <f t="shared" ca="1" si="51"/>
        <v/>
      </c>
      <c r="X799" s="10"/>
      <c r="Y799" s="10"/>
      <c r="Z799" s="10"/>
      <c r="AA799" s="10"/>
      <c r="AB799" s="10"/>
      <c r="AC799" s="10"/>
      <c r="AD799" s="10"/>
      <c r="AE799" s="10"/>
      <c r="AF799" s="10"/>
    </row>
    <row r="800" spans="1:32" x14ac:dyDescent="0.3">
      <c r="A800" s="8" t="s">
        <v>1621</v>
      </c>
      <c r="B800" s="8" t="s">
        <v>1622</v>
      </c>
      <c r="C800" s="8" t="s">
        <v>28</v>
      </c>
      <c r="D800" s="8" t="s">
        <v>62</v>
      </c>
      <c r="E800" s="9">
        <v>45258</v>
      </c>
      <c r="F800" s="8" t="s">
        <v>14</v>
      </c>
      <c r="G800" s="8">
        <v>5481</v>
      </c>
      <c r="H800" s="8">
        <v>3750</v>
      </c>
      <c r="I800" s="8">
        <v>2.04</v>
      </c>
      <c r="J800" s="8">
        <v>99</v>
      </c>
      <c r="L800" s="10">
        <f t="shared" ca="1" si="48"/>
        <v>590</v>
      </c>
      <c r="M800" s="10" t="str" cm="1">
        <f t="array" ref="M800">_xlfn.IFS(I800&gt;=3.5,"Excellent",I800&gt;=3,"Good",I800&gt;=2,"Average",I800&lt;2,"Poor")</f>
        <v>Average</v>
      </c>
      <c r="N800" s="10" t="str">
        <f>VLOOKUP(D800,Table2[],2,FALSE)</f>
        <v>Dr. Sinha</v>
      </c>
      <c r="O800" s="10" t="str">
        <f t="shared" si="49"/>
        <v>True</v>
      </c>
      <c r="P800" s="10"/>
      <c r="Q800" s="10">
        <f t="shared" si="50"/>
        <v>2023</v>
      </c>
      <c r="R800" s="10"/>
      <c r="S800" s="10"/>
      <c r="T800" s="10"/>
      <c r="U800" s="10"/>
      <c r="V800" s="10"/>
      <c r="W800" s="10" t="str">
        <f t="shared" ca="1" si="51"/>
        <v/>
      </c>
      <c r="X800" s="10"/>
      <c r="Y800" s="10"/>
      <c r="Z800" s="10"/>
      <c r="AA800" s="10"/>
      <c r="AB800" s="10"/>
      <c r="AC800" s="10"/>
      <c r="AD800" s="10"/>
      <c r="AE800" s="10"/>
      <c r="AF800" s="10"/>
    </row>
    <row r="801" spans="1:32" x14ac:dyDescent="0.3">
      <c r="A801" s="8" t="s">
        <v>1623</v>
      </c>
      <c r="B801" s="8" t="s">
        <v>1624</v>
      </c>
      <c r="C801" s="8" t="s">
        <v>57</v>
      </c>
      <c r="D801" s="8" t="s">
        <v>18</v>
      </c>
      <c r="E801" s="9">
        <v>44956</v>
      </c>
      <c r="F801" s="8" t="s">
        <v>14</v>
      </c>
      <c r="G801" s="8">
        <v>9827</v>
      </c>
      <c r="H801" s="8">
        <v>3072</v>
      </c>
      <c r="I801" s="8">
        <v>3.6</v>
      </c>
      <c r="J801" s="8">
        <v>9</v>
      </c>
      <c r="L801" s="10">
        <f t="shared" ca="1" si="48"/>
        <v>892</v>
      </c>
      <c r="M801" s="10" t="str" cm="1">
        <f t="array" ref="M801">_xlfn.IFS(I801&gt;=3.5,"Excellent",I801&gt;=3,"Good",I801&gt;=2,"Average",I801&lt;2,"Poor")</f>
        <v>Excellent</v>
      </c>
      <c r="N801" s="10" t="str">
        <f>VLOOKUP(D801,Table2[],2,FALSE)</f>
        <v>Dr. Roy</v>
      </c>
      <c r="O801" s="10" t="str">
        <f t="shared" si="49"/>
        <v/>
      </c>
      <c r="P801" s="10"/>
      <c r="Q801" s="10">
        <f t="shared" si="50"/>
        <v>2023</v>
      </c>
      <c r="R801" s="10"/>
      <c r="S801" s="10"/>
      <c r="T801" s="10"/>
      <c r="U801" s="10"/>
      <c r="V801" s="10"/>
      <c r="W801" s="10" t="str">
        <f t="shared" ca="1" si="51"/>
        <v/>
      </c>
      <c r="X801" s="10"/>
      <c r="Y801" s="10"/>
      <c r="Z801" s="10"/>
      <c r="AA801" s="10"/>
      <c r="AB801" s="10"/>
      <c r="AC801" s="10"/>
      <c r="AD801" s="10"/>
      <c r="AE801" s="10"/>
      <c r="AF801" s="10"/>
    </row>
    <row r="802" spans="1:32" x14ac:dyDescent="0.3">
      <c r="A802" s="8" t="s">
        <v>1625</v>
      </c>
      <c r="B802" s="8" t="s">
        <v>1626</v>
      </c>
      <c r="C802" s="8" t="s">
        <v>25</v>
      </c>
      <c r="D802" s="8" t="s">
        <v>13</v>
      </c>
      <c r="E802" s="9">
        <v>45213</v>
      </c>
      <c r="F802" s="8" t="s">
        <v>14</v>
      </c>
      <c r="G802" s="8">
        <v>9017</v>
      </c>
      <c r="H802" s="8">
        <v>2433</v>
      </c>
      <c r="I802" s="8">
        <v>2.5</v>
      </c>
      <c r="J802" s="8">
        <v>104</v>
      </c>
      <c r="L802" s="10">
        <f t="shared" ca="1" si="48"/>
        <v>635</v>
      </c>
      <c r="M802" s="10" t="str" cm="1">
        <f t="array" ref="M802">_xlfn.IFS(I802&gt;=3.5,"Excellent",I802&gt;=3,"Good",I802&gt;=2,"Average",I802&lt;2,"Poor")</f>
        <v>Average</v>
      </c>
      <c r="N802" s="10" t="str">
        <f>VLOOKUP(D802,Table2[],2,FALSE)</f>
        <v xml:space="preserve"> Dr. Mehta</v>
      </c>
      <c r="O802" s="10" t="str">
        <f t="shared" si="49"/>
        <v/>
      </c>
      <c r="P802" s="10"/>
      <c r="Q802" s="10">
        <f t="shared" si="50"/>
        <v>2023</v>
      </c>
      <c r="R802" s="10"/>
      <c r="S802" s="10"/>
      <c r="T802" s="10"/>
      <c r="U802" s="10"/>
      <c r="V802" s="10"/>
      <c r="W802" s="10" t="str">
        <f t="shared" ca="1" si="51"/>
        <v/>
      </c>
      <c r="X802" s="10"/>
      <c r="Y802" s="10"/>
      <c r="Z802" s="10"/>
      <c r="AA802" s="10"/>
      <c r="AB802" s="10"/>
      <c r="AC802" s="10"/>
      <c r="AD802" s="10"/>
      <c r="AE802" s="10"/>
      <c r="AF802" s="10"/>
    </row>
    <row r="803" spans="1:32" x14ac:dyDescent="0.3">
      <c r="A803" s="8" t="s">
        <v>1627</v>
      </c>
      <c r="B803" s="8" t="s">
        <v>1628</v>
      </c>
      <c r="C803" s="8" t="s">
        <v>12</v>
      </c>
      <c r="D803" s="8" t="s">
        <v>31</v>
      </c>
      <c r="E803" s="9">
        <v>44979</v>
      </c>
      <c r="F803" s="8" t="s">
        <v>14</v>
      </c>
      <c r="G803" s="8">
        <v>7088</v>
      </c>
      <c r="H803" s="8">
        <v>1865</v>
      </c>
      <c r="I803" s="8">
        <v>3.1</v>
      </c>
      <c r="J803" s="8">
        <v>13</v>
      </c>
      <c r="L803" s="10">
        <f t="shared" ca="1" si="48"/>
        <v>869</v>
      </c>
      <c r="M803" s="10" t="str" cm="1">
        <f t="array" ref="M803">_xlfn.IFS(I803&gt;=3.5,"Excellent",I803&gt;=3,"Good",I803&gt;=2,"Average",I803&lt;2,"Poor")</f>
        <v>Good</v>
      </c>
      <c r="N803" s="10" t="str">
        <f>VLOOKUP(D803,Table2[],2,FALSE)</f>
        <v>Dr. Sharma</v>
      </c>
      <c r="O803" s="10" t="str">
        <f t="shared" si="49"/>
        <v/>
      </c>
      <c r="P803" s="10"/>
      <c r="Q803" s="10">
        <f t="shared" si="50"/>
        <v>2023</v>
      </c>
      <c r="R803" s="10"/>
      <c r="S803" s="10"/>
      <c r="T803" s="10"/>
      <c r="U803" s="10"/>
      <c r="V803" s="10"/>
      <c r="W803" s="10" t="str">
        <f t="shared" ca="1" si="51"/>
        <v/>
      </c>
      <c r="X803" s="10"/>
      <c r="Y803" s="10"/>
      <c r="Z803" s="10"/>
      <c r="AA803" s="10"/>
      <c r="AB803" s="10"/>
      <c r="AC803" s="10"/>
      <c r="AD803" s="10"/>
      <c r="AE803" s="10"/>
      <c r="AF803" s="10"/>
    </row>
    <row r="804" spans="1:32" x14ac:dyDescent="0.3">
      <c r="A804" s="8" t="s">
        <v>1629</v>
      </c>
      <c r="B804" s="8" t="s">
        <v>1630</v>
      </c>
      <c r="C804" s="8" t="s">
        <v>57</v>
      </c>
      <c r="D804" s="8" t="s">
        <v>18</v>
      </c>
      <c r="E804" s="9">
        <v>45219</v>
      </c>
      <c r="F804" s="8" t="s">
        <v>14</v>
      </c>
      <c r="G804" s="8">
        <v>6708</v>
      </c>
      <c r="H804" s="8">
        <v>3378</v>
      </c>
      <c r="I804" s="8">
        <v>2.4500000000000002</v>
      </c>
      <c r="J804" s="8">
        <v>116</v>
      </c>
      <c r="L804" s="10">
        <f t="shared" ca="1" si="48"/>
        <v>629</v>
      </c>
      <c r="M804" s="10" t="str" cm="1">
        <f t="array" ref="M804">_xlfn.IFS(I804&gt;=3.5,"Excellent",I804&gt;=3,"Good",I804&gt;=2,"Average",I804&lt;2,"Poor")</f>
        <v>Average</v>
      </c>
      <c r="N804" s="10" t="str">
        <f>VLOOKUP(D804,Table2[],2,FALSE)</f>
        <v>Dr. Roy</v>
      </c>
      <c r="O804" s="10" t="str">
        <f t="shared" si="49"/>
        <v>True</v>
      </c>
      <c r="P804" s="10"/>
      <c r="Q804" s="10">
        <f t="shared" si="50"/>
        <v>2023</v>
      </c>
      <c r="R804" s="10"/>
      <c r="S804" s="10"/>
      <c r="T804" s="10"/>
      <c r="U804" s="10"/>
      <c r="V804" s="10"/>
      <c r="W804" s="10" t="str">
        <f t="shared" ca="1" si="51"/>
        <v/>
      </c>
      <c r="X804" s="10"/>
      <c r="Y804" s="10"/>
      <c r="Z804" s="10"/>
      <c r="AA804" s="10"/>
      <c r="AB804" s="10"/>
      <c r="AC804" s="10"/>
      <c r="AD804" s="10"/>
      <c r="AE804" s="10"/>
      <c r="AF804" s="10"/>
    </row>
    <row r="805" spans="1:32" x14ac:dyDescent="0.3">
      <c r="A805" s="8" t="s">
        <v>1631</v>
      </c>
      <c r="B805" s="8" t="s">
        <v>1632</v>
      </c>
      <c r="C805" s="8" t="s">
        <v>57</v>
      </c>
      <c r="D805" s="8" t="s">
        <v>62</v>
      </c>
      <c r="E805" s="9">
        <v>44854</v>
      </c>
      <c r="F805" s="8" t="s">
        <v>14</v>
      </c>
      <c r="G805" s="8">
        <v>8649</v>
      </c>
      <c r="H805" s="8">
        <v>259</v>
      </c>
      <c r="I805" s="8">
        <v>3.8</v>
      </c>
      <c r="J805" s="8">
        <v>104</v>
      </c>
      <c r="L805" s="10">
        <f t="shared" ca="1" si="48"/>
        <v>994</v>
      </c>
      <c r="M805" s="10" t="str" cm="1">
        <f t="array" ref="M805">_xlfn.IFS(I805&gt;=3.5,"Excellent",I805&gt;=3,"Good",I805&gt;=2,"Average",I805&lt;2,"Poor")</f>
        <v>Excellent</v>
      </c>
      <c r="N805" s="10" t="str">
        <f>VLOOKUP(D805,Table2[],2,FALSE)</f>
        <v>Dr. Sinha</v>
      </c>
      <c r="O805" s="10" t="str">
        <f t="shared" si="49"/>
        <v/>
      </c>
      <c r="P805" s="10"/>
      <c r="Q805" s="10">
        <f t="shared" si="50"/>
        <v>2022</v>
      </c>
      <c r="R805" s="10"/>
      <c r="S805" s="10"/>
      <c r="T805" s="10"/>
      <c r="U805" s="10"/>
      <c r="V805" s="10"/>
      <c r="W805" s="10" t="str">
        <f t="shared" ca="1" si="51"/>
        <v/>
      </c>
      <c r="X805" s="10"/>
      <c r="Y805" s="10"/>
      <c r="Z805" s="10"/>
      <c r="AA805" s="10"/>
      <c r="AB805" s="10"/>
      <c r="AC805" s="10"/>
      <c r="AD805" s="10"/>
      <c r="AE805" s="10"/>
      <c r="AF805" s="10"/>
    </row>
    <row r="806" spans="1:32" x14ac:dyDescent="0.3">
      <c r="A806" s="8" t="s">
        <v>1633</v>
      </c>
      <c r="B806" s="8" t="s">
        <v>1634</v>
      </c>
      <c r="C806" s="8" t="s">
        <v>28</v>
      </c>
      <c r="D806" s="8" t="s">
        <v>13</v>
      </c>
      <c r="E806" s="9">
        <v>45034</v>
      </c>
      <c r="F806" s="8" t="s">
        <v>14</v>
      </c>
      <c r="G806" s="8">
        <v>14403</v>
      </c>
      <c r="H806" s="8">
        <v>6794</v>
      </c>
      <c r="I806" s="8">
        <v>3.08</v>
      </c>
      <c r="J806" s="8">
        <v>12</v>
      </c>
      <c r="L806" s="10">
        <f t="shared" ca="1" si="48"/>
        <v>814</v>
      </c>
      <c r="M806" s="10" t="str" cm="1">
        <f t="array" ref="M806">_xlfn.IFS(I806&gt;=3.5,"Excellent",I806&gt;=3,"Good",I806&gt;=2,"Average",I806&lt;2,"Poor")</f>
        <v>Good</v>
      </c>
      <c r="N806" s="10" t="str">
        <f>VLOOKUP(D806,Table2[],2,FALSE)</f>
        <v xml:space="preserve"> Dr. Mehta</v>
      </c>
      <c r="O806" s="10" t="str">
        <f t="shared" si="49"/>
        <v/>
      </c>
      <c r="P806" s="10"/>
      <c r="Q806" s="10">
        <f t="shared" si="50"/>
        <v>2023</v>
      </c>
      <c r="R806" s="10"/>
      <c r="S806" s="10"/>
      <c r="T806" s="10"/>
      <c r="U806" s="10"/>
      <c r="V806" s="10"/>
      <c r="W806" s="10" t="str">
        <f t="shared" ca="1" si="51"/>
        <v/>
      </c>
      <c r="X806" s="10"/>
      <c r="Y806" s="10"/>
      <c r="Z806" s="10"/>
      <c r="AA806" s="10"/>
      <c r="AB806" s="10"/>
      <c r="AC806" s="10"/>
      <c r="AD806" s="10"/>
      <c r="AE806" s="10"/>
      <c r="AF806" s="10"/>
    </row>
    <row r="807" spans="1:32" x14ac:dyDescent="0.3">
      <c r="A807" s="8" t="s">
        <v>1635</v>
      </c>
      <c r="B807" s="8" t="s">
        <v>1636</v>
      </c>
      <c r="C807" s="8" t="s">
        <v>25</v>
      </c>
      <c r="D807" s="8" t="s">
        <v>31</v>
      </c>
      <c r="E807" s="9">
        <v>45314</v>
      </c>
      <c r="F807" s="8" t="s">
        <v>14</v>
      </c>
      <c r="G807" s="8">
        <v>6558</v>
      </c>
      <c r="H807" s="8">
        <v>1313</v>
      </c>
      <c r="I807" s="8">
        <v>3.07</v>
      </c>
      <c r="J807" s="8">
        <v>41</v>
      </c>
      <c r="L807" s="10">
        <f t="shared" ca="1" si="48"/>
        <v>534</v>
      </c>
      <c r="M807" s="10" t="str" cm="1">
        <f t="array" ref="M807">_xlfn.IFS(I807&gt;=3.5,"Excellent",I807&gt;=3,"Good",I807&gt;=2,"Average",I807&lt;2,"Poor")</f>
        <v>Good</v>
      </c>
      <c r="N807" s="10" t="str">
        <f>VLOOKUP(D807,Table2[],2,FALSE)</f>
        <v>Dr. Sharma</v>
      </c>
      <c r="O807" s="10" t="str">
        <f t="shared" si="49"/>
        <v/>
      </c>
      <c r="P807" s="10"/>
      <c r="Q807" s="10">
        <f t="shared" si="50"/>
        <v>2024</v>
      </c>
      <c r="R807" s="10"/>
      <c r="S807" s="10"/>
      <c r="T807" s="10"/>
      <c r="U807" s="10"/>
      <c r="V807" s="10"/>
      <c r="W807" s="10" t="str">
        <f t="shared" ca="1" si="51"/>
        <v/>
      </c>
      <c r="X807" s="10"/>
      <c r="Y807" s="10"/>
      <c r="Z807" s="10"/>
      <c r="AA807" s="10"/>
      <c r="AB807" s="10"/>
      <c r="AC807" s="10"/>
      <c r="AD807" s="10"/>
      <c r="AE807" s="10"/>
      <c r="AF807" s="10"/>
    </row>
    <row r="808" spans="1:32" x14ac:dyDescent="0.3">
      <c r="A808" s="8" t="s">
        <v>1637</v>
      </c>
      <c r="B808" s="8" t="s">
        <v>1638</v>
      </c>
      <c r="C808" s="8" t="s">
        <v>57</v>
      </c>
      <c r="D808" s="8" t="s">
        <v>31</v>
      </c>
      <c r="E808" s="9">
        <v>44871</v>
      </c>
      <c r="F808" s="8" t="s">
        <v>14</v>
      </c>
      <c r="G808" s="8">
        <v>9997</v>
      </c>
      <c r="H808" s="8">
        <v>9046</v>
      </c>
      <c r="I808" s="8">
        <v>3.18</v>
      </c>
      <c r="J808" s="8">
        <v>31</v>
      </c>
      <c r="L808" s="10">
        <f t="shared" ca="1" si="48"/>
        <v>977</v>
      </c>
      <c r="M808" s="10" t="str" cm="1">
        <f t="array" ref="M808">_xlfn.IFS(I808&gt;=3.5,"Excellent",I808&gt;=3,"Good",I808&gt;=2,"Average",I808&lt;2,"Poor")</f>
        <v>Good</v>
      </c>
      <c r="N808" s="10" t="str">
        <f>VLOOKUP(D808,Table2[],2,FALSE)</f>
        <v>Dr. Sharma</v>
      </c>
      <c r="O808" s="10" t="str">
        <f t="shared" si="49"/>
        <v>True</v>
      </c>
      <c r="P808" s="10"/>
      <c r="Q808" s="10">
        <f t="shared" si="50"/>
        <v>2022</v>
      </c>
      <c r="R808" s="10"/>
      <c r="S808" s="10"/>
      <c r="T808" s="10"/>
      <c r="U808" s="10"/>
      <c r="V808" s="10"/>
      <c r="W808" s="10" t="str">
        <f t="shared" ca="1" si="51"/>
        <v/>
      </c>
      <c r="X808" s="10"/>
      <c r="Y808" s="10"/>
      <c r="Z808" s="10"/>
      <c r="AA808" s="10"/>
      <c r="AB808" s="10"/>
      <c r="AC808" s="10"/>
      <c r="AD808" s="10"/>
      <c r="AE808" s="10"/>
      <c r="AF808" s="10"/>
    </row>
    <row r="809" spans="1:32" x14ac:dyDescent="0.3">
      <c r="A809" s="8" t="s">
        <v>1639</v>
      </c>
      <c r="B809" s="8" t="s">
        <v>1640</v>
      </c>
      <c r="C809" s="8" t="s">
        <v>28</v>
      </c>
      <c r="D809" s="8" t="s">
        <v>62</v>
      </c>
      <c r="E809" s="9">
        <v>45381</v>
      </c>
      <c r="F809" s="8" t="s">
        <v>14</v>
      </c>
      <c r="G809" s="8">
        <v>2195</v>
      </c>
      <c r="H809" s="8">
        <v>5801</v>
      </c>
      <c r="I809" s="8">
        <v>3.09</v>
      </c>
      <c r="J809" s="8">
        <v>29</v>
      </c>
      <c r="L809" s="10">
        <f t="shared" ca="1" si="48"/>
        <v>467</v>
      </c>
      <c r="M809" s="10" t="str" cm="1">
        <f t="array" ref="M809">_xlfn.IFS(I809&gt;=3.5,"Excellent",I809&gt;=3,"Good",I809&gt;=2,"Average",I809&lt;2,"Poor")</f>
        <v>Good</v>
      </c>
      <c r="N809" s="10" t="str">
        <f>VLOOKUP(D809,Table2[],2,FALSE)</f>
        <v>Dr. Sinha</v>
      </c>
      <c r="O809" s="10" t="str">
        <f t="shared" si="49"/>
        <v>True</v>
      </c>
      <c r="P809" s="10"/>
      <c r="Q809" s="10">
        <f t="shared" si="50"/>
        <v>2024</v>
      </c>
      <c r="R809" s="10"/>
      <c r="S809" s="10"/>
      <c r="T809" s="10"/>
      <c r="U809" s="10"/>
      <c r="V809" s="10"/>
      <c r="W809" s="10" t="str">
        <f t="shared" ca="1" si="51"/>
        <v/>
      </c>
      <c r="X809" s="10"/>
      <c r="Y809" s="10"/>
      <c r="Z809" s="10"/>
      <c r="AA809" s="10"/>
      <c r="AB809" s="10"/>
      <c r="AC809" s="10"/>
      <c r="AD809" s="10"/>
      <c r="AE809" s="10"/>
      <c r="AF809" s="10"/>
    </row>
    <row r="810" spans="1:32" x14ac:dyDescent="0.3">
      <c r="A810" s="8" t="s">
        <v>1641</v>
      </c>
      <c r="B810" s="8" t="s">
        <v>1642</v>
      </c>
      <c r="C810" s="8" t="s">
        <v>22</v>
      </c>
      <c r="D810" s="8" t="s">
        <v>13</v>
      </c>
      <c r="E810" s="9">
        <v>44579</v>
      </c>
      <c r="F810" s="8" t="s">
        <v>14</v>
      </c>
      <c r="G810" s="8">
        <v>5342</v>
      </c>
      <c r="H810" s="8">
        <v>8331</v>
      </c>
      <c r="I810" s="8">
        <v>2.34</v>
      </c>
      <c r="J810" s="8">
        <v>28</v>
      </c>
      <c r="L810" s="10">
        <f t="shared" ca="1" si="48"/>
        <v>1269</v>
      </c>
      <c r="M810" s="10" t="str" cm="1">
        <f t="array" ref="M810">_xlfn.IFS(I810&gt;=3.5,"Excellent",I810&gt;=3,"Good",I810&gt;=2,"Average",I810&lt;2,"Poor")</f>
        <v>Average</v>
      </c>
      <c r="N810" s="10" t="str">
        <f>VLOOKUP(D810,Table2[],2,FALSE)</f>
        <v xml:space="preserve"> Dr. Mehta</v>
      </c>
      <c r="O810" s="10" t="str">
        <f t="shared" si="49"/>
        <v>True</v>
      </c>
      <c r="P810" s="10"/>
      <c r="Q810" s="10">
        <f t="shared" si="50"/>
        <v>2022</v>
      </c>
      <c r="R810" s="10"/>
      <c r="S810" s="10"/>
      <c r="T810" s="10"/>
      <c r="U810" s="10"/>
      <c r="V810" s="10"/>
      <c r="W810" s="10" t="str">
        <f t="shared" ca="1" si="51"/>
        <v/>
      </c>
      <c r="X810" s="10"/>
      <c r="Y810" s="10"/>
      <c r="Z810" s="10"/>
      <c r="AA810" s="10"/>
      <c r="AB810" s="10"/>
      <c r="AC810" s="10"/>
      <c r="AD810" s="10"/>
      <c r="AE810" s="10"/>
      <c r="AF810" s="10"/>
    </row>
    <row r="811" spans="1:32" x14ac:dyDescent="0.3">
      <c r="A811" s="8" t="s">
        <v>1643</v>
      </c>
      <c r="B811" s="8" t="s">
        <v>1644</v>
      </c>
      <c r="C811" s="8" t="s">
        <v>57</v>
      </c>
      <c r="D811" s="8" t="s">
        <v>13</v>
      </c>
      <c r="E811" s="9">
        <v>44631</v>
      </c>
      <c r="F811" s="8" t="s">
        <v>19</v>
      </c>
      <c r="G811" s="8">
        <v>8312</v>
      </c>
      <c r="H811" s="8">
        <v>1608</v>
      </c>
      <c r="I811" s="8">
        <v>2.66</v>
      </c>
      <c r="J811" s="8">
        <v>60</v>
      </c>
      <c r="L811" s="10" t="str">
        <f t="shared" ca="1" si="48"/>
        <v> </v>
      </c>
      <c r="M811" s="10" t="str" cm="1">
        <f t="array" ref="M811">_xlfn.IFS(I811&gt;=3.5,"Excellent",I811&gt;=3,"Good",I811&gt;=2,"Average",I811&lt;2,"Poor")</f>
        <v>Average</v>
      </c>
      <c r="N811" s="10" t="str">
        <f>VLOOKUP(D811,Table2[],2,FALSE)</f>
        <v xml:space="preserve"> Dr. Mehta</v>
      </c>
      <c r="O811" s="10" t="str">
        <f t="shared" si="49"/>
        <v/>
      </c>
      <c r="P811" s="10"/>
      <c r="Q811" s="10">
        <f t="shared" si="50"/>
        <v>2022</v>
      </c>
      <c r="R811" s="10"/>
      <c r="S811" s="10"/>
      <c r="T811" s="10"/>
      <c r="U811" s="10"/>
      <c r="V811" s="10"/>
      <c r="W811" s="10">
        <f t="shared" ca="1" si="51"/>
        <v>1217</v>
      </c>
      <c r="X811" s="10"/>
      <c r="Y811" s="10"/>
      <c r="Z811" s="10"/>
      <c r="AA811" s="10"/>
      <c r="AB811" s="10"/>
      <c r="AC811" s="10"/>
      <c r="AD811" s="10"/>
      <c r="AE811" s="10"/>
      <c r="AF811" s="10"/>
    </row>
    <row r="812" spans="1:32" x14ac:dyDescent="0.3">
      <c r="A812" s="8" t="s">
        <v>1645</v>
      </c>
      <c r="B812" s="8" t="s">
        <v>1646</v>
      </c>
      <c r="C812" s="8" t="s">
        <v>25</v>
      </c>
      <c r="D812" s="8" t="s">
        <v>13</v>
      </c>
      <c r="E812" s="9">
        <v>44781</v>
      </c>
      <c r="F812" s="8" t="s">
        <v>14</v>
      </c>
      <c r="G812" s="8">
        <v>11533</v>
      </c>
      <c r="H812" s="8">
        <v>3137</v>
      </c>
      <c r="I812" s="8">
        <v>3.99</v>
      </c>
      <c r="J812" s="8">
        <v>102</v>
      </c>
      <c r="L812" s="10">
        <f t="shared" ca="1" si="48"/>
        <v>1067</v>
      </c>
      <c r="M812" s="10" t="str" cm="1">
        <f t="array" ref="M812">_xlfn.IFS(I812&gt;=3.5,"Excellent",I812&gt;=3,"Good",I812&gt;=2,"Average",I812&lt;2,"Poor")</f>
        <v>Excellent</v>
      </c>
      <c r="N812" s="10" t="str">
        <f>VLOOKUP(D812,Table2[],2,FALSE)</f>
        <v xml:space="preserve"> Dr. Mehta</v>
      </c>
      <c r="O812" s="10" t="str">
        <f t="shared" si="49"/>
        <v/>
      </c>
      <c r="P812" s="10"/>
      <c r="Q812" s="10">
        <f t="shared" si="50"/>
        <v>2022</v>
      </c>
      <c r="R812" s="10"/>
      <c r="S812" s="10"/>
      <c r="T812" s="10"/>
      <c r="U812" s="10"/>
      <c r="V812" s="10"/>
      <c r="W812" s="10" t="str">
        <f t="shared" ca="1" si="51"/>
        <v/>
      </c>
      <c r="X812" s="10"/>
      <c r="Y812" s="10"/>
      <c r="Z812" s="10"/>
      <c r="AA812" s="10"/>
      <c r="AB812" s="10"/>
      <c r="AC812" s="10"/>
      <c r="AD812" s="10"/>
      <c r="AE812" s="10"/>
      <c r="AF812" s="10"/>
    </row>
    <row r="813" spans="1:32" x14ac:dyDescent="0.3">
      <c r="A813" s="8" t="s">
        <v>1647</v>
      </c>
      <c r="B813" s="8" t="s">
        <v>1648</v>
      </c>
      <c r="C813" s="8" t="s">
        <v>12</v>
      </c>
      <c r="D813" s="8" t="s">
        <v>18</v>
      </c>
      <c r="E813" s="9">
        <v>44922</v>
      </c>
      <c r="F813" s="8" t="s">
        <v>14</v>
      </c>
      <c r="G813" s="8">
        <v>13511</v>
      </c>
      <c r="H813" s="8">
        <v>5464</v>
      </c>
      <c r="I813" s="8">
        <v>3.98</v>
      </c>
      <c r="J813" s="8">
        <v>28</v>
      </c>
      <c r="L813" s="10">
        <f t="shared" ca="1" si="48"/>
        <v>926</v>
      </c>
      <c r="M813" s="10" t="str" cm="1">
        <f t="array" ref="M813">_xlfn.IFS(I813&gt;=3.5,"Excellent",I813&gt;=3,"Good",I813&gt;=2,"Average",I813&lt;2,"Poor")</f>
        <v>Excellent</v>
      </c>
      <c r="N813" s="10" t="str">
        <f>VLOOKUP(D813,Table2[],2,FALSE)</f>
        <v>Dr. Roy</v>
      </c>
      <c r="O813" s="10" t="str">
        <f t="shared" si="49"/>
        <v/>
      </c>
      <c r="P813" s="10"/>
      <c r="Q813" s="10">
        <f t="shared" si="50"/>
        <v>2022</v>
      </c>
      <c r="R813" s="10"/>
      <c r="S813" s="10"/>
      <c r="T813" s="10"/>
      <c r="U813" s="10"/>
      <c r="V813" s="10"/>
      <c r="W813" s="10" t="str">
        <f t="shared" ca="1" si="51"/>
        <v/>
      </c>
      <c r="X813" s="10"/>
      <c r="Y813" s="10"/>
      <c r="Z813" s="10"/>
      <c r="AA813" s="10"/>
      <c r="AB813" s="10"/>
      <c r="AC813" s="10"/>
      <c r="AD813" s="10"/>
      <c r="AE813" s="10"/>
      <c r="AF813" s="10"/>
    </row>
    <row r="814" spans="1:32" x14ac:dyDescent="0.3">
      <c r="A814" s="8" t="s">
        <v>1649</v>
      </c>
      <c r="B814" s="8" t="s">
        <v>1650</v>
      </c>
      <c r="C814" s="8" t="s">
        <v>22</v>
      </c>
      <c r="D814" s="8" t="s">
        <v>18</v>
      </c>
      <c r="E814" s="9">
        <v>44898</v>
      </c>
      <c r="F814" s="8" t="s">
        <v>14</v>
      </c>
      <c r="G814" s="8">
        <v>14695</v>
      </c>
      <c r="H814" s="8">
        <v>6199</v>
      </c>
      <c r="I814" s="8">
        <v>3.67</v>
      </c>
      <c r="J814" s="8">
        <v>22</v>
      </c>
      <c r="L814" s="10">
        <f t="shared" ca="1" si="48"/>
        <v>950</v>
      </c>
      <c r="M814" s="10" t="str" cm="1">
        <f t="array" ref="M814">_xlfn.IFS(I814&gt;=3.5,"Excellent",I814&gt;=3,"Good",I814&gt;=2,"Average",I814&lt;2,"Poor")</f>
        <v>Excellent</v>
      </c>
      <c r="N814" s="10" t="str">
        <f>VLOOKUP(D814,Table2[],2,FALSE)</f>
        <v>Dr. Roy</v>
      </c>
      <c r="O814" s="10" t="str">
        <f t="shared" si="49"/>
        <v/>
      </c>
      <c r="P814" s="10"/>
      <c r="Q814" s="10">
        <f t="shared" si="50"/>
        <v>2022</v>
      </c>
      <c r="R814" s="10"/>
      <c r="S814" s="10"/>
      <c r="T814" s="10"/>
      <c r="U814" s="10"/>
      <c r="V814" s="10"/>
      <c r="W814" s="10" t="str">
        <f t="shared" ca="1" si="51"/>
        <v/>
      </c>
      <c r="X814" s="10"/>
      <c r="Y814" s="10"/>
      <c r="Z814" s="10"/>
      <c r="AA814" s="10"/>
      <c r="AB814" s="10"/>
      <c r="AC814" s="10"/>
      <c r="AD814" s="10"/>
      <c r="AE814" s="10"/>
      <c r="AF814" s="10"/>
    </row>
    <row r="815" spans="1:32" x14ac:dyDescent="0.3">
      <c r="A815" s="8" t="s">
        <v>1651</v>
      </c>
      <c r="B815" s="8" t="s">
        <v>1652</v>
      </c>
      <c r="C815" s="8" t="s">
        <v>36</v>
      </c>
      <c r="D815" s="8" t="s">
        <v>31</v>
      </c>
      <c r="E815" s="9">
        <v>44810</v>
      </c>
      <c r="F815" s="8" t="s">
        <v>14</v>
      </c>
      <c r="G815" s="8">
        <v>4571</v>
      </c>
      <c r="H815" s="8">
        <v>8871</v>
      </c>
      <c r="I815" s="8">
        <v>2.04</v>
      </c>
      <c r="J815" s="8">
        <v>94</v>
      </c>
      <c r="L815" s="10">
        <f t="shared" ca="1" si="48"/>
        <v>1038</v>
      </c>
      <c r="M815" s="10" t="str" cm="1">
        <f t="array" ref="M815">_xlfn.IFS(I815&gt;=3.5,"Excellent",I815&gt;=3,"Good",I815&gt;=2,"Average",I815&lt;2,"Poor")</f>
        <v>Average</v>
      </c>
      <c r="N815" s="10" t="str">
        <f>VLOOKUP(D815,Table2[],2,FALSE)</f>
        <v>Dr. Sharma</v>
      </c>
      <c r="O815" s="10" t="str">
        <f t="shared" si="49"/>
        <v>True</v>
      </c>
      <c r="P815" s="10"/>
      <c r="Q815" s="10">
        <f t="shared" si="50"/>
        <v>2022</v>
      </c>
      <c r="R815" s="10"/>
      <c r="S815" s="10"/>
      <c r="T815" s="10"/>
      <c r="U815" s="10"/>
      <c r="V815" s="10"/>
      <c r="W815" s="10" t="str">
        <f t="shared" ca="1" si="51"/>
        <v/>
      </c>
      <c r="X815" s="10"/>
      <c r="Y815" s="10"/>
      <c r="Z815" s="10"/>
      <c r="AA815" s="10"/>
      <c r="AB815" s="10"/>
      <c r="AC815" s="10"/>
      <c r="AD815" s="10"/>
      <c r="AE815" s="10"/>
      <c r="AF815" s="10"/>
    </row>
    <row r="816" spans="1:32" x14ac:dyDescent="0.3">
      <c r="A816" s="8" t="s">
        <v>1653</v>
      </c>
      <c r="B816" s="8" t="s">
        <v>1654</v>
      </c>
      <c r="C816" s="8" t="s">
        <v>12</v>
      </c>
      <c r="D816" s="8" t="s">
        <v>31</v>
      </c>
      <c r="E816" s="9">
        <v>44644</v>
      </c>
      <c r="F816" s="8" t="s">
        <v>19</v>
      </c>
      <c r="G816" s="8">
        <v>12837</v>
      </c>
      <c r="H816" s="8">
        <v>5084</v>
      </c>
      <c r="I816" s="8">
        <v>3.1</v>
      </c>
      <c r="J816" s="8">
        <v>37</v>
      </c>
      <c r="L816" s="10" t="str">
        <f t="shared" ca="1" si="48"/>
        <v> </v>
      </c>
      <c r="M816" s="10" t="str" cm="1">
        <f t="array" ref="M816">_xlfn.IFS(I816&gt;=3.5,"Excellent",I816&gt;=3,"Good",I816&gt;=2,"Average",I816&lt;2,"Poor")</f>
        <v>Good</v>
      </c>
      <c r="N816" s="10" t="str">
        <f>VLOOKUP(D816,Table2[],2,FALSE)</f>
        <v>Dr. Sharma</v>
      </c>
      <c r="O816" s="10" t="str">
        <f t="shared" si="49"/>
        <v/>
      </c>
      <c r="P816" s="10"/>
      <c r="Q816" s="10">
        <f t="shared" si="50"/>
        <v>2022</v>
      </c>
      <c r="R816" s="10"/>
      <c r="S816" s="10"/>
      <c r="T816" s="10"/>
      <c r="U816" s="10"/>
      <c r="V816" s="10"/>
      <c r="W816" s="10">
        <f t="shared" ca="1" si="51"/>
        <v>1204</v>
      </c>
      <c r="X816" s="10"/>
      <c r="Y816" s="10"/>
      <c r="Z816" s="10"/>
      <c r="AA816" s="10"/>
      <c r="AB816" s="10"/>
      <c r="AC816" s="10"/>
      <c r="AD816" s="10"/>
      <c r="AE816" s="10"/>
      <c r="AF816" s="10"/>
    </row>
    <row r="817" spans="1:32" x14ac:dyDescent="0.3">
      <c r="A817" s="8" t="s">
        <v>1655</v>
      </c>
      <c r="B817" s="8" t="s">
        <v>1656</v>
      </c>
      <c r="C817" s="8" t="s">
        <v>28</v>
      </c>
      <c r="D817" s="8" t="s">
        <v>13</v>
      </c>
      <c r="E817" s="9">
        <v>45434</v>
      </c>
      <c r="F817" s="8" t="s">
        <v>19</v>
      </c>
      <c r="G817" s="8">
        <v>3199</v>
      </c>
      <c r="H817" s="8">
        <v>5772</v>
      </c>
      <c r="I817" s="8">
        <v>2.14</v>
      </c>
      <c r="J817" s="8">
        <v>5</v>
      </c>
      <c r="L817" s="10" t="str">
        <f t="shared" ca="1" si="48"/>
        <v> </v>
      </c>
      <c r="M817" s="10" t="str" cm="1">
        <f t="array" ref="M817">_xlfn.IFS(I817&gt;=3.5,"Excellent",I817&gt;=3,"Good",I817&gt;=2,"Average",I817&lt;2,"Poor")</f>
        <v>Average</v>
      </c>
      <c r="N817" s="10" t="str">
        <f>VLOOKUP(D817,Table2[],2,FALSE)</f>
        <v xml:space="preserve"> Dr. Mehta</v>
      </c>
      <c r="O817" s="10" t="str">
        <f t="shared" si="49"/>
        <v>True</v>
      </c>
      <c r="P817" s="10"/>
      <c r="Q817" s="10">
        <f t="shared" si="50"/>
        <v>2024</v>
      </c>
      <c r="R817" s="10"/>
      <c r="S817" s="10"/>
      <c r="T817" s="10"/>
      <c r="U817" s="10"/>
      <c r="V817" s="10"/>
      <c r="W817" s="10">
        <f t="shared" ca="1" si="51"/>
        <v>414</v>
      </c>
      <c r="X817" s="10"/>
      <c r="Y817" s="10"/>
      <c r="Z817" s="10"/>
      <c r="AA817" s="10"/>
      <c r="AB817" s="10"/>
      <c r="AC817" s="10"/>
      <c r="AD817" s="10"/>
      <c r="AE817" s="10"/>
      <c r="AF817" s="10"/>
    </row>
    <row r="818" spans="1:32" x14ac:dyDescent="0.3">
      <c r="A818" s="8" t="s">
        <v>1657</v>
      </c>
      <c r="B818" s="8" t="s">
        <v>1658</v>
      </c>
      <c r="C818" s="8" t="s">
        <v>12</v>
      </c>
      <c r="D818" s="8" t="s">
        <v>31</v>
      </c>
      <c r="E818" s="9">
        <v>45414</v>
      </c>
      <c r="F818" s="8" t="s">
        <v>19</v>
      </c>
      <c r="G818" s="8">
        <v>2199</v>
      </c>
      <c r="H818" s="8">
        <v>5986</v>
      </c>
      <c r="I818" s="8">
        <v>3.13</v>
      </c>
      <c r="J818" s="8">
        <v>33</v>
      </c>
      <c r="L818" s="10" t="str">
        <f t="shared" ca="1" si="48"/>
        <v> </v>
      </c>
      <c r="M818" s="10" t="str" cm="1">
        <f t="array" ref="M818">_xlfn.IFS(I818&gt;=3.5,"Excellent",I818&gt;=3,"Good",I818&gt;=2,"Average",I818&lt;2,"Poor")</f>
        <v>Good</v>
      </c>
      <c r="N818" s="10" t="str">
        <f>VLOOKUP(D818,Table2[],2,FALSE)</f>
        <v>Dr. Sharma</v>
      </c>
      <c r="O818" s="10" t="str">
        <f t="shared" si="49"/>
        <v>True</v>
      </c>
      <c r="P818" s="10"/>
      <c r="Q818" s="10">
        <f t="shared" si="50"/>
        <v>2024</v>
      </c>
      <c r="R818" s="10"/>
      <c r="S818" s="10"/>
      <c r="T818" s="10"/>
      <c r="U818" s="10"/>
      <c r="V818" s="10"/>
      <c r="W818" s="10">
        <f t="shared" ca="1" si="51"/>
        <v>434</v>
      </c>
      <c r="X818" s="10"/>
      <c r="Y818" s="10"/>
      <c r="Z818" s="10"/>
      <c r="AA818" s="10"/>
      <c r="AB818" s="10"/>
      <c r="AC818" s="10"/>
      <c r="AD818" s="10"/>
      <c r="AE818" s="10"/>
      <c r="AF818" s="10"/>
    </row>
    <row r="819" spans="1:32" x14ac:dyDescent="0.3">
      <c r="A819" s="8" t="s">
        <v>1659</v>
      </c>
      <c r="B819" s="8" t="s">
        <v>1660</v>
      </c>
      <c r="C819" s="8" t="s">
        <v>28</v>
      </c>
      <c r="D819" s="8" t="s">
        <v>31</v>
      </c>
      <c r="E819" s="9">
        <v>45384</v>
      </c>
      <c r="F819" s="8" t="s">
        <v>19</v>
      </c>
      <c r="G819" s="8">
        <v>2150</v>
      </c>
      <c r="H819" s="8">
        <v>6873</v>
      </c>
      <c r="I819" s="8">
        <v>2.11</v>
      </c>
      <c r="J819" s="8">
        <v>23</v>
      </c>
      <c r="L819" s="10" t="str">
        <f t="shared" ca="1" si="48"/>
        <v> </v>
      </c>
      <c r="M819" s="10" t="str" cm="1">
        <f t="array" ref="M819">_xlfn.IFS(I819&gt;=3.5,"Excellent",I819&gt;=3,"Good",I819&gt;=2,"Average",I819&lt;2,"Poor")</f>
        <v>Average</v>
      </c>
      <c r="N819" s="10" t="str">
        <f>VLOOKUP(D819,Table2[],2,FALSE)</f>
        <v>Dr. Sharma</v>
      </c>
      <c r="O819" s="10" t="str">
        <f t="shared" si="49"/>
        <v>True</v>
      </c>
      <c r="P819" s="10"/>
      <c r="Q819" s="10">
        <f t="shared" si="50"/>
        <v>2024</v>
      </c>
      <c r="R819" s="10"/>
      <c r="S819" s="10"/>
      <c r="T819" s="10"/>
      <c r="U819" s="10"/>
      <c r="V819" s="10"/>
      <c r="W819" s="10">
        <f t="shared" ca="1" si="51"/>
        <v>464</v>
      </c>
      <c r="X819" s="10"/>
      <c r="Y819" s="10"/>
      <c r="Z819" s="10"/>
      <c r="AA819" s="10"/>
      <c r="AB819" s="10"/>
      <c r="AC819" s="10"/>
      <c r="AD819" s="10"/>
      <c r="AE819" s="10"/>
      <c r="AF819" s="10"/>
    </row>
    <row r="820" spans="1:32" x14ac:dyDescent="0.3">
      <c r="A820" s="8" t="s">
        <v>1661</v>
      </c>
      <c r="B820" s="8" t="s">
        <v>1662</v>
      </c>
      <c r="C820" s="8" t="s">
        <v>17</v>
      </c>
      <c r="D820" s="8" t="s">
        <v>62</v>
      </c>
      <c r="E820" s="9">
        <v>45461</v>
      </c>
      <c r="F820" s="8" t="s">
        <v>39</v>
      </c>
      <c r="G820" s="8">
        <v>9905</v>
      </c>
      <c r="H820" s="8">
        <v>6715</v>
      </c>
      <c r="I820" s="8">
        <v>2.12</v>
      </c>
      <c r="J820" s="8">
        <v>101</v>
      </c>
      <c r="L820" s="10" t="str">
        <f t="shared" ca="1" si="48"/>
        <v> </v>
      </c>
      <c r="M820" s="10" t="str" cm="1">
        <f t="array" ref="M820">_xlfn.IFS(I820&gt;=3.5,"Excellent",I820&gt;=3,"Good",I820&gt;=2,"Average",I820&lt;2,"Poor")</f>
        <v>Average</v>
      </c>
      <c r="N820" s="10" t="str">
        <f>VLOOKUP(D820,Table2[],2,FALSE)</f>
        <v>Dr. Sinha</v>
      </c>
      <c r="O820" s="10" t="str">
        <f t="shared" si="49"/>
        <v>True</v>
      </c>
      <c r="P820" s="10"/>
      <c r="Q820" s="10">
        <f t="shared" si="50"/>
        <v>2024</v>
      </c>
      <c r="R820" s="10"/>
      <c r="S820" s="10"/>
      <c r="T820" s="10"/>
      <c r="U820" s="10"/>
      <c r="V820" s="10"/>
      <c r="W820" s="10" t="str">
        <f t="shared" ca="1" si="51"/>
        <v/>
      </c>
      <c r="X820" s="10"/>
      <c r="Y820" s="10"/>
      <c r="Z820" s="10"/>
      <c r="AA820" s="10"/>
      <c r="AB820" s="10"/>
      <c r="AC820" s="10"/>
      <c r="AD820" s="10"/>
      <c r="AE820" s="10"/>
      <c r="AF820" s="10"/>
    </row>
    <row r="821" spans="1:32" x14ac:dyDescent="0.3">
      <c r="A821" s="8" t="s">
        <v>1663</v>
      </c>
      <c r="B821" s="8" t="s">
        <v>1664</v>
      </c>
      <c r="C821" s="8" t="s">
        <v>12</v>
      </c>
      <c r="D821" s="8" t="s">
        <v>62</v>
      </c>
      <c r="E821" s="9">
        <v>44841</v>
      </c>
      <c r="F821" s="8" t="s">
        <v>14</v>
      </c>
      <c r="G821" s="8">
        <v>2124</v>
      </c>
      <c r="H821" s="8">
        <v>464</v>
      </c>
      <c r="I821" s="8">
        <v>3.19</v>
      </c>
      <c r="J821" s="8">
        <v>39</v>
      </c>
      <c r="L821" s="10">
        <f t="shared" ca="1" si="48"/>
        <v>1007</v>
      </c>
      <c r="M821" s="10" t="str" cm="1">
        <f t="array" ref="M821">_xlfn.IFS(I821&gt;=3.5,"Excellent",I821&gt;=3,"Good",I821&gt;=2,"Average",I821&lt;2,"Poor")</f>
        <v>Good</v>
      </c>
      <c r="N821" s="10" t="str">
        <f>VLOOKUP(D821,Table2[],2,FALSE)</f>
        <v>Dr. Sinha</v>
      </c>
      <c r="O821" s="10" t="str">
        <f t="shared" si="49"/>
        <v/>
      </c>
      <c r="P821" s="10"/>
      <c r="Q821" s="10">
        <f t="shared" si="50"/>
        <v>2022</v>
      </c>
      <c r="R821" s="10"/>
      <c r="S821" s="10"/>
      <c r="T821" s="10"/>
      <c r="U821" s="10"/>
      <c r="V821" s="10"/>
      <c r="W821" s="10" t="str">
        <f t="shared" ca="1" si="51"/>
        <v/>
      </c>
      <c r="X821" s="10"/>
      <c r="Y821" s="10"/>
      <c r="Z821" s="10"/>
      <c r="AA821" s="10"/>
      <c r="AB821" s="10"/>
      <c r="AC821" s="10"/>
      <c r="AD821" s="10"/>
      <c r="AE821" s="10"/>
      <c r="AF821" s="10"/>
    </row>
    <row r="822" spans="1:32" x14ac:dyDescent="0.3">
      <c r="A822" s="8" t="s">
        <v>1665</v>
      </c>
      <c r="B822" s="8" t="s">
        <v>1666</v>
      </c>
      <c r="C822" s="8" t="s">
        <v>57</v>
      </c>
      <c r="D822" s="8" t="s">
        <v>13</v>
      </c>
      <c r="E822" s="9">
        <v>45432</v>
      </c>
      <c r="F822" s="8" t="s">
        <v>14</v>
      </c>
      <c r="G822" s="8">
        <v>2690</v>
      </c>
      <c r="H822" s="8">
        <v>7185</v>
      </c>
      <c r="I822" s="8">
        <v>2.06</v>
      </c>
      <c r="J822" s="8">
        <v>15</v>
      </c>
      <c r="L822" s="10">
        <f t="shared" ca="1" si="48"/>
        <v>416</v>
      </c>
      <c r="M822" s="10" t="str" cm="1">
        <f t="array" ref="M822">_xlfn.IFS(I822&gt;=3.5,"Excellent",I822&gt;=3,"Good",I822&gt;=2,"Average",I822&lt;2,"Poor")</f>
        <v>Average</v>
      </c>
      <c r="N822" s="10" t="str">
        <f>VLOOKUP(D822,Table2[],2,FALSE)</f>
        <v xml:space="preserve"> Dr. Mehta</v>
      </c>
      <c r="O822" s="10" t="str">
        <f t="shared" si="49"/>
        <v>True</v>
      </c>
      <c r="P822" s="10"/>
      <c r="Q822" s="10">
        <f t="shared" si="50"/>
        <v>2024</v>
      </c>
      <c r="R822" s="10"/>
      <c r="S822" s="10"/>
      <c r="T822" s="10"/>
      <c r="U822" s="10"/>
      <c r="V822" s="10"/>
      <c r="W822" s="10" t="str">
        <f t="shared" ca="1" si="51"/>
        <v/>
      </c>
      <c r="X822" s="10"/>
      <c r="Y822" s="10"/>
      <c r="Z822" s="10"/>
      <c r="AA822" s="10"/>
      <c r="AB822" s="10"/>
      <c r="AC822" s="10"/>
      <c r="AD822" s="10"/>
      <c r="AE822" s="10"/>
      <c r="AF822" s="10"/>
    </row>
    <row r="823" spans="1:32" x14ac:dyDescent="0.3">
      <c r="A823" s="8" t="s">
        <v>1667</v>
      </c>
      <c r="B823" s="8" t="s">
        <v>1668</v>
      </c>
      <c r="C823" s="8" t="s">
        <v>57</v>
      </c>
      <c r="D823" s="8" t="s">
        <v>62</v>
      </c>
      <c r="E823" s="9">
        <v>44770</v>
      </c>
      <c r="F823" s="8" t="s">
        <v>14</v>
      </c>
      <c r="G823" s="8">
        <v>13523</v>
      </c>
      <c r="H823" s="8">
        <v>1946</v>
      </c>
      <c r="I823" s="8">
        <v>2.35</v>
      </c>
      <c r="J823" s="8">
        <v>2</v>
      </c>
      <c r="L823" s="10">
        <f t="shared" ca="1" si="48"/>
        <v>1078</v>
      </c>
      <c r="M823" s="10" t="str" cm="1">
        <f t="array" ref="M823">_xlfn.IFS(I823&gt;=3.5,"Excellent",I823&gt;=3,"Good",I823&gt;=2,"Average",I823&lt;2,"Poor")</f>
        <v>Average</v>
      </c>
      <c r="N823" s="10" t="str">
        <f>VLOOKUP(D823,Table2[],2,FALSE)</f>
        <v>Dr. Sinha</v>
      </c>
      <c r="O823" s="10" t="str">
        <f t="shared" si="49"/>
        <v/>
      </c>
      <c r="P823" s="10"/>
      <c r="Q823" s="10">
        <f t="shared" si="50"/>
        <v>2022</v>
      </c>
      <c r="R823" s="10"/>
      <c r="S823" s="10"/>
      <c r="T823" s="10"/>
      <c r="U823" s="10"/>
      <c r="V823" s="10"/>
      <c r="W823" s="10" t="str">
        <f t="shared" ca="1" si="51"/>
        <v/>
      </c>
      <c r="X823" s="10"/>
      <c r="Y823" s="10"/>
      <c r="Z823" s="10"/>
      <c r="AA823" s="10"/>
      <c r="AB823" s="10"/>
      <c r="AC823" s="10"/>
      <c r="AD823" s="10"/>
      <c r="AE823" s="10"/>
      <c r="AF823" s="10"/>
    </row>
    <row r="824" spans="1:32" x14ac:dyDescent="0.3">
      <c r="A824" s="8" t="s">
        <v>1669</v>
      </c>
      <c r="B824" s="8" t="s">
        <v>1670</v>
      </c>
      <c r="C824" s="8" t="s">
        <v>22</v>
      </c>
      <c r="D824" s="8" t="s">
        <v>31</v>
      </c>
      <c r="E824" s="9">
        <v>44631</v>
      </c>
      <c r="F824" s="8" t="s">
        <v>14</v>
      </c>
      <c r="G824" s="8">
        <v>13442</v>
      </c>
      <c r="H824" s="8">
        <v>1267</v>
      </c>
      <c r="I824" s="8">
        <v>3.66</v>
      </c>
      <c r="J824" s="8">
        <v>72</v>
      </c>
      <c r="L824" s="10">
        <f t="shared" ca="1" si="48"/>
        <v>1217</v>
      </c>
      <c r="M824" s="10" t="str" cm="1">
        <f t="array" ref="M824">_xlfn.IFS(I824&gt;=3.5,"Excellent",I824&gt;=3,"Good",I824&gt;=2,"Average",I824&lt;2,"Poor")</f>
        <v>Excellent</v>
      </c>
      <c r="N824" s="10" t="str">
        <f>VLOOKUP(D824,Table2[],2,FALSE)</f>
        <v>Dr. Sharma</v>
      </c>
      <c r="O824" s="10" t="str">
        <f t="shared" si="49"/>
        <v/>
      </c>
      <c r="P824" s="10"/>
      <c r="Q824" s="10">
        <f t="shared" si="50"/>
        <v>2022</v>
      </c>
      <c r="R824" s="10"/>
      <c r="S824" s="10"/>
      <c r="T824" s="10"/>
      <c r="U824" s="10"/>
      <c r="V824" s="10"/>
      <c r="W824" s="10" t="str">
        <f t="shared" ca="1" si="51"/>
        <v/>
      </c>
      <c r="X824" s="10"/>
      <c r="Y824" s="10"/>
      <c r="Z824" s="10"/>
      <c r="AA824" s="10"/>
      <c r="AB824" s="10"/>
      <c r="AC824" s="10"/>
      <c r="AD824" s="10"/>
      <c r="AE824" s="10"/>
      <c r="AF824" s="10"/>
    </row>
    <row r="825" spans="1:32" x14ac:dyDescent="0.3">
      <c r="A825" s="8" t="s">
        <v>1671</v>
      </c>
      <c r="B825" s="8" t="s">
        <v>1672</v>
      </c>
      <c r="C825" s="8" t="s">
        <v>25</v>
      </c>
      <c r="D825" s="8" t="s">
        <v>18</v>
      </c>
      <c r="E825" s="9">
        <v>45327</v>
      </c>
      <c r="F825" s="8" t="s">
        <v>19</v>
      </c>
      <c r="G825" s="8">
        <v>6885</v>
      </c>
      <c r="H825" s="8">
        <v>386</v>
      </c>
      <c r="I825" s="8">
        <v>2.57</v>
      </c>
      <c r="J825" s="8">
        <v>111</v>
      </c>
      <c r="L825" s="10" t="str">
        <f t="shared" ca="1" si="48"/>
        <v> </v>
      </c>
      <c r="M825" s="10" t="str" cm="1">
        <f t="array" ref="M825">_xlfn.IFS(I825&gt;=3.5,"Excellent",I825&gt;=3,"Good",I825&gt;=2,"Average",I825&lt;2,"Poor")</f>
        <v>Average</v>
      </c>
      <c r="N825" s="10" t="str">
        <f>VLOOKUP(D825,Table2[],2,FALSE)</f>
        <v>Dr. Roy</v>
      </c>
      <c r="O825" s="10" t="str">
        <f t="shared" si="49"/>
        <v/>
      </c>
      <c r="P825" s="10"/>
      <c r="Q825" s="10">
        <f t="shared" si="50"/>
        <v>2024</v>
      </c>
      <c r="R825" s="10"/>
      <c r="S825" s="10"/>
      <c r="T825" s="10"/>
      <c r="U825" s="10"/>
      <c r="V825" s="10"/>
      <c r="W825" s="10">
        <f t="shared" ca="1" si="51"/>
        <v>521</v>
      </c>
      <c r="X825" s="10"/>
      <c r="Y825" s="10"/>
      <c r="Z825" s="10"/>
      <c r="AA825" s="10"/>
      <c r="AB825" s="10"/>
      <c r="AC825" s="10"/>
      <c r="AD825" s="10"/>
      <c r="AE825" s="10"/>
      <c r="AF825" s="10"/>
    </row>
    <row r="826" spans="1:32" x14ac:dyDescent="0.3">
      <c r="A826" s="8" t="s">
        <v>1673</v>
      </c>
      <c r="B826" s="8" t="s">
        <v>1674</v>
      </c>
      <c r="C826" s="8" t="s">
        <v>36</v>
      </c>
      <c r="D826" s="8" t="s">
        <v>62</v>
      </c>
      <c r="E826" s="9">
        <v>44618</v>
      </c>
      <c r="F826" s="8" t="s">
        <v>19</v>
      </c>
      <c r="G826" s="8">
        <v>5021</v>
      </c>
      <c r="H826" s="8">
        <v>5227</v>
      </c>
      <c r="I826" s="8">
        <v>3.65</v>
      </c>
      <c r="J826" s="8">
        <v>97</v>
      </c>
      <c r="L826" s="10" t="str">
        <f t="shared" ca="1" si="48"/>
        <v> </v>
      </c>
      <c r="M826" s="10" t="str" cm="1">
        <f t="array" ref="M826">_xlfn.IFS(I826&gt;=3.5,"Excellent",I826&gt;=3,"Good",I826&gt;=2,"Average",I826&lt;2,"Poor")</f>
        <v>Excellent</v>
      </c>
      <c r="N826" s="10" t="str">
        <f>VLOOKUP(D826,Table2[],2,FALSE)</f>
        <v>Dr. Sinha</v>
      </c>
      <c r="O826" s="10" t="str">
        <f t="shared" si="49"/>
        <v>True</v>
      </c>
      <c r="P826" s="10"/>
      <c r="Q826" s="10">
        <f t="shared" si="50"/>
        <v>2022</v>
      </c>
      <c r="R826" s="10"/>
      <c r="S826" s="10"/>
      <c r="T826" s="10"/>
      <c r="U826" s="10"/>
      <c r="V826" s="10"/>
      <c r="W826" s="10">
        <f t="shared" ca="1" si="51"/>
        <v>1230</v>
      </c>
      <c r="X826" s="10"/>
      <c r="Y826" s="10"/>
      <c r="Z826" s="10"/>
      <c r="AA826" s="10"/>
      <c r="AB826" s="10"/>
      <c r="AC826" s="10"/>
      <c r="AD826" s="10"/>
      <c r="AE826" s="10"/>
      <c r="AF826" s="10"/>
    </row>
    <row r="827" spans="1:32" x14ac:dyDescent="0.3">
      <c r="A827" s="8" t="s">
        <v>1675</v>
      </c>
      <c r="B827" s="8" t="s">
        <v>1676</v>
      </c>
      <c r="C827" s="8" t="s">
        <v>17</v>
      </c>
      <c r="D827" s="8" t="s">
        <v>31</v>
      </c>
      <c r="E827" s="9">
        <v>44613</v>
      </c>
      <c r="F827" s="8" t="s">
        <v>14</v>
      </c>
      <c r="G827" s="8">
        <v>7061</v>
      </c>
      <c r="H827" s="8">
        <v>7017</v>
      </c>
      <c r="I827" s="8">
        <v>3.69</v>
      </c>
      <c r="J827" s="8">
        <v>26</v>
      </c>
      <c r="L827" s="10">
        <f t="shared" ca="1" si="48"/>
        <v>1235</v>
      </c>
      <c r="M827" s="10" t="str" cm="1">
        <f t="array" ref="M827">_xlfn.IFS(I827&gt;=3.5,"Excellent",I827&gt;=3,"Good",I827&gt;=2,"Average",I827&lt;2,"Poor")</f>
        <v>Excellent</v>
      </c>
      <c r="N827" s="10" t="str">
        <f>VLOOKUP(D827,Table2[],2,FALSE)</f>
        <v>Dr. Sharma</v>
      </c>
      <c r="O827" s="10" t="str">
        <f t="shared" si="49"/>
        <v>True</v>
      </c>
      <c r="P827" s="10"/>
      <c r="Q827" s="10">
        <f t="shared" si="50"/>
        <v>2022</v>
      </c>
      <c r="R827" s="10"/>
      <c r="S827" s="10"/>
      <c r="T827" s="10"/>
      <c r="U827" s="10"/>
      <c r="V827" s="10"/>
      <c r="W827" s="10" t="str">
        <f t="shared" ca="1" si="51"/>
        <v/>
      </c>
      <c r="X827" s="10"/>
      <c r="Y827" s="10"/>
      <c r="Z827" s="10"/>
      <c r="AA827" s="10"/>
      <c r="AB827" s="10"/>
      <c r="AC827" s="10"/>
      <c r="AD827" s="10"/>
      <c r="AE827" s="10"/>
      <c r="AF827" s="10"/>
    </row>
    <row r="828" spans="1:32" x14ac:dyDescent="0.3">
      <c r="A828" s="8" t="s">
        <v>1677</v>
      </c>
      <c r="B828" s="8" t="s">
        <v>1678</v>
      </c>
      <c r="C828" s="8" t="s">
        <v>12</v>
      </c>
      <c r="D828" s="8" t="s">
        <v>62</v>
      </c>
      <c r="E828" s="9">
        <v>45409</v>
      </c>
      <c r="F828" s="8" t="s">
        <v>19</v>
      </c>
      <c r="G828" s="8">
        <v>7729</v>
      </c>
      <c r="H828" s="8">
        <v>3775</v>
      </c>
      <c r="I828" s="8">
        <v>2.08</v>
      </c>
      <c r="J828" s="8">
        <v>59</v>
      </c>
      <c r="L828" s="10" t="str">
        <f t="shared" ca="1" si="48"/>
        <v> </v>
      </c>
      <c r="M828" s="10" t="str" cm="1">
        <f t="array" ref="M828">_xlfn.IFS(I828&gt;=3.5,"Excellent",I828&gt;=3,"Good",I828&gt;=2,"Average",I828&lt;2,"Poor")</f>
        <v>Average</v>
      </c>
      <c r="N828" s="10" t="str">
        <f>VLOOKUP(D828,Table2[],2,FALSE)</f>
        <v>Dr. Sinha</v>
      </c>
      <c r="O828" s="10" t="str">
        <f t="shared" si="49"/>
        <v/>
      </c>
      <c r="P828" s="10"/>
      <c r="Q828" s="10">
        <f t="shared" si="50"/>
        <v>2024</v>
      </c>
      <c r="R828" s="10"/>
      <c r="S828" s="10"/>
      <c r="T828" s="10"/>
      <c r="U828" s="10"/>
      <c r="V828" s="10"/>
      <c r="W828" s="10">
        <f t="shared" ca="1" si="51"/>
        <v>439</v>
      </c>
      <c r="X828" s="10"/>
      <c r="Y828" s="10"/>
      <c r="Z828" s="10"/>
      <c r="AA828" s="10"/>
      <c r="AB828" s="10"/>
      <c r="AC828" s="10"/>
      <c r="AD828" s="10"/>
      <c r="AE828" s="10"/>
      <c r="AF828" s="10"/>
    </row>
    <row r="829" spans="1:32" x14ac:dyDescent="0.3">
      <c r="A829" s="8" t="s">
        <v>1679</v>
      </c>
      <c r="B829" s="8" t="s">
        <v>1680</v>
      </c>
      <c r="C829" s="8" t="s">
        <v>54</v>
      </c>
      <c r="D829" s="8" t="s">
        <v>18</v>
      </c>
      <c r="E829" s="9">
        <v>44638</v>
      </c>
      <c r="F829" s="8" t="s">
        <v>19</v>
      </c>
      <c r="G829" s="8">
        <v>12330</v>
      </c>
      <c r="H829" s="8">
        <v>3766</v>
      </c>
      <c r="I829" s="8">
        <v>3.85</v>
      </c>
      <c r="J829" s="8">
        <v>59</v>
      </c>
      <c r="L829" s="10" t="str">
        <f t="shared" ca="1" si="48"/>
        <v> </v>
      </c>
      <c r="M829" s="10" t="str" cm="1">
        <f t="array" ref="M829">_xlfn.IFS(I829&gt;=3.5,"Excellent",I829&gt;=3,"Good",I829&gt;=2,"Average",I829&lt;2,"Poor")</f>
        <v>Excellent</v>
      </c>
      <c r="N829" s="10" t="str">
        <f>VLOOKUP(D829,Table2[],2,FALSE)</f>
        <v>Dr. Roy</v>
      </c>
      <c r="O829" s="10" t="str">
        <f t="shared" si="49"/>
        <v/>
      </c>
      <c r="P829" s="10"/>
      <c r="Q829" s="10">
        <f t="shared" si="50"/>
        <v>2022</v>
      </c>
      <c r="R829" s="10"/>
      <c r="S829" s="10"/>
      <c r="T829" s="10"/>
      <c r="U829" s="10"/>
      <c r="V829" s="10"/>
      <c r="W829" s="10">
        <f t="shared" ca="1" si="51"/>
        <v>1210</v>
      </c>
      <c r="X829" s="10"/>
      <c r="Y829" s="10"/>
      <c r="Z829" s="10"/>
      <c r="AA829" s="10"/>
      <c r="AB829" s="10"/>
      <c r="AC829" s="10"/>
      <c r="AD829" s="10"/>
      <c r="AE829" s="10"/>
      <c r="AF829" s="10"/>
    </row>
    <row r="830" spans="1:32" x14ac:dyDescent="0.3">
      <c r="A830" s="8" t="s">
        <v>1681</v>
      </c>
      <c r="B830" s="8" t="s">
        <v>1682</v>
      </c>
      <c r="C830" s="8" t="s">
        <v>22</v>
      </c>
      <c r="D830" s="8" t="s">
        <v>31</v>
      </c>
      <c r="E830" s="9">
        <v>44649</v>
      </c>
      <c r="F830" s="8" t="s">
        <v>19</v>
      </c>
      <c r="G830" s="8">
        <v>11714</v>
      </c>
      <c r="H830" s="8">
        <v>8902</v>
      </c>
      <c r="I830" s="8">
        <v>2.66</v>
      </c>
      <c r="J830" s="8">
        <v>87</v>
      </c>
      <c r="L830" s="10" t="str">
        <f t="shared" ca="1" si="48"/>
        <v> </v>
      </c>
      <c r="M830" s="10" t="str" cm="1">
        <f t="array" ref="M830">_xlfn.IFS(I830&gt;=3.5,"Excellent",I830&gt;=3,"Good",I830&gt;=2,"Average",I830&lt;2,"Poor")</f>
        <v>Average</v>
      </c>
      <c r="N830" s="10" t="str">
        <f>VLOOKUP(D830,Table2[],2,FALSE)</f>
        <v>Dr. Sharma</v>
      </c>
      <c r="O830" s="10" t="str">
        <f t="shared" si="49"/>
        <v>True</v>
      </c>
      <c r="P830" s="10"/>
      <c r="Q830" s="10">
        <f t="shared" si="50"/>
        <v>2022</v>
      </c>
      <c r="R830" s="10"/>
      <c r="S830" s="10"/>
      <c r="T830" s="10"/>
      <c r="U830" s="10"/>
      <c r="V830" s="10"/>
      <c r="W830" s="10">
        <f t="shared" ca="1" si="51"/>
        <v>1199</v>
      </c>
      <c r="X830" s="10"/>
      <c r="Y830" s="10"/>
      <c r="Z830" s="10"/>
      <c r="AA830" s="10"/>
      <c r="AB830" s="10"/>
      <c r="AC830" s="10"/>
      <c r="AD830" s="10"/>
      <c r="AE830" s="10"/>
      <c r="AF830" s="10"/>
    </row>
    <row r="831" spans="1:32" x14ac:dyDescent="0.3">
      <c r="A831" s="8" t="s">
        <v>1683</v>
      </c>
      <c r="B831" s="8" t="s">
        <v>1684</v>
      </c>
      <c r="C831" s="8" t="s">
        <v>12</v>
      </c>
      <c r="D831" s="8" t="s">
        <v>18</v>
      </c>
      <c r="E831" s="9">
        <v>44641</v>
      </c>
      <c r="F831" s="8" t="s">
        <v>19</v>
      </c>
      <c r="G831" s="8">
        <v>11559</v>
      </c>
      <c r="H831" s="8">
        <v>7261</v>
      </c>
      <c r="I831" s="8">
        <v>3.35</v>
      </c>
      <c r="J831" s="8">
        <v>13</v>
      </c>
      <c r="L831" s="10" t="str">
        <f t="shared" ca="1" si="48"/>
        <v> </v>
      </c>
      <c r="M831" s="10" t="str" cm="1">
        <f t="array" ref="M831">_xlfn.IFS(I831&gt;=3.5,"Excellent",I831&gt;=3,"Good",I831&gt;=2,"Average",I831&lt;2,"Poor")</f>
        <v>Good</v>
      </c>
      <c r="N831" s="10" t="str">
        <f>VLOOKUP(D831,Table2[],2,FALSE)</f>
        <v>Dr. Roy</v>
      </c>
      <c r="O831" s="10" t="str">
        <f t="shared" si="49"/>
        <v>True</v>
      </c>
      <c r="P831" s="10"/>
      <c r="Q831" s="10">
        <f t="shared" si="50"/>
        <v>2022</v>
      </c>
      <c r="R831" s="10"/>
      <c r="S831" s="10"/>
      <c r="T831" s="10"/>
      <c r="U831" s="10"/>
      <c r="V831" s="10"/>
      <c r="W831" s="10">
        <f t="shared" ca="1" si="51"/>
        <v>1207</v>
      </c>
      <c r="X831" s="10"/>
      <c r="Y831" s="10"/>
      <c r="Z831" s="10"/>
      <c r="AA831" s="10"/>
      <c r="AB831" s="10"/>
      <c r="AC831" s="10"/>
      <c r="AD831" s="10"/>
      <c r="AE831" s="10"/>
      <c r="AF831" s="10"/>
    </row>
    <row r="832" spans="1:32" x14ac:dyDescent="0.3">
      <c r="A832" s="8" t="s">
        <v>1685</v>
      </c>
      <c r="B832" s="8" t="s">
        <v>1686</v>
      </c>
      <c r="C832" s="8" t="s">
        <v>57</v>
      </c>
      <c r="D832" s="8" t="s">
        <v>62</v>
      </c>
      <c r="E832" s="9">
        <v>45345</v>
      </c>
      <c r="F832" s="8" t="s">
        <v>14</v>
      </c>
      <c r="G832" s="8">
        <v>14978</v>
      </c>
      <c r="H832" s="8">
        <v>1326</v>
      </c>
      <c r="I832" s="8">
        <v>2.2400000000000002</v>
      </c>
      <c r="J832" s="8">
        <v>12</v>
      </c>
      <c r="L832" s="10">
        <f t="shared" ca="1" si="48"/>
        <v>503</v>
      </c>
      <c r="M832" s="10" t="str" cm="1">
        <f t="array" ref="M832">_xlfn.IFS(I832&gt;=3.5,"Excellent",I832&gt;=3,"Good",I832&gt;=2,"Average",I832&lt;2,"Poor")</f>
        <v>Average</v>
      </c>
      <c r="N832" s="10" t="str">
        <f>VLOOKUP(D832,Table2[],2,FALSE)</f>
        <v>Dr. Sinha</v>
      </c>
      <c r="O832" s="10" t="str">
        <f t="shared" si="49"/>
        <v/>
      </c>
      <c r="P832" s="10"/>
      <c r="Q832" s="10">
        <f t="shared" si="50"/>
        <v>2024</v>
      </c>
      <c r="R832" s="10"/>
      <c r="S832" s="10"/>
      <c r="T832" s="10"/>
      <c r="U832" s="10"/>
      <c r="V832" s="10"/>
      <c r="W832" s="10" t="str">
        <f t="shared" ca="1" si="51"/>
        <v/>
      </c>
      <c r="X832" s="10"/>
      <c r="Y832" s="10"/>
      <c r="Z832" s="10"/>
      <c r="AA832" s="10"/>
      <c r="AB832" s="10"/>
      <c r="AC832" s="10"/>
      <c r="AD832" s="10"/>
      <c r="AE832" s="10"/>
      <c r="AF832" s="10"/>
    </row>
    <row r="833" spans="1:32" x14ac:dyDescent="0.3">
      <c r="A833" s="8" t="s">
        <v>1687</v>
      </c>
      <c r="B833" s="8" t="s">
        <v>1688</v>
      </c>
      <c r="C833" s="8" t="s">
        <v>54</v>
      </c>
      <c r="D833" s="8" t="s">
        <v>13</v>
      </c>
      <c r="E833" s="9">
        <v>44615</v>
      </c>
      <c r="F833" s="8" t="s">
        <v>14</v>
      </c>
      <c r="G833" s="8">
        <v>11976</v>
      </c>
      <c r="H833" s="8">
        <v>1826</v>
      </c>
      <c r="I833" s="8">
        <v>2.2200000000000002</v>
      </c>
      <c r="J833" s="8">
        <v>10</v>
      </c>
      <c r="L833" s="10">
        <f t="shared" ca="1" si="48"/>
        <v>1233</v>
      </c>
      <c r="M833" s="10" t="str" cm="1">
        <f t="array" ref="M833">_xlfn.IFS(I833&gt;=3.5,"Excellent",I833&gt;=3,"Good",I833&gt;=2,"Average",I833&lt;2,"Poor")</f>
        <v>Average</v>
      </c>
      <c r="N833" s="10" t="str">
        <f>VLOOKUP(D833,Table2[],2,FALSE)</f>
        <v xml:space="preserve"> Dr. Mehta</v>
      </c>
      <c r="O833" s="10" t="str">
        <f t="shared" si="49"/>
        <v/>
      </c>
      <c r="P833" s="10"/>
      <c r="Q833" s="10">
        <f t="shared" si="50"/>
        <v>2022</v>
      </c>
      <c r="R833" s="10"/>
      <c r="S833" s="10"/>
      <c r="T833" s="10"/>
      <c r="U833" s="10"/>
      <c r="V833" s="10"/>
      <c r="W833" s="10" t="str">
        <f t="shared" ca="1" si="51"/>
        <v/>
      </c>
      <c r="X833" s="10"/>
      <c r="Y833" s="10"/>
      <c r="Z833" s="10"/>
      <c r="AA833" s="10"/>
      <c r="AB833" s="10"/>
      <c r="AC833" s="10"/>
      <c r="AD833" s="10"/>
      <c r="AE833" s="10"/>
      <c r="AF833" s="10"/>
    </row>
    <row r="834" spans="1:32" x14ac:dyDescent="0.3">
      <c r="A834" s="8" t="s">
        <v>1689</v>
      </c>
      <c r="B834" s="8" t="s">
        <v>1690</v>
      </c>
      <c r="C834" s="8" t="s">
        <v>22</v>
      </c>
      <c r="D834" s="8" t="s">
        <v>18</v>
      </c>
      <c r="E834" s="9">
        <v>44930</v>
      </c>
      <c r="F834" s="8" t="s">
        <v>14</v>
      </c>
      <c r="G834" s="8">
        <v>14178</v>
      </c>
      <c r="H834" s="8">
        <v>2222</v>
      </c>
      <c r="I834" s="8">
        <v>3.45</v>
      </c>
      <c r="J834" s="8">
        <v>91</v>
      </c>
      <c r="L834" s="10">
        <f t="shared" ca="1" si="48"/>
        <v>918</v>
      </c>
      <c r="M834" s="10" t="str" cm="1">
        <f t="array" ref="M834">_xlfn.IFS(I834&gt;=3.5,"Excellent",I834&gt;=3,"Good",I834&gt;=2,"Average",I834&lt;2,"Poor")</f>
        <v>Good</v>
      </c>
      <c r="N834" s="10" t="str">
        <f>VLOOKUP(D834,Table2[],2,FALSE)</f>
        <v>Dr. Roy</v>
      </c>
      <c r="O834" s="10" t="str">
        <f t="shared" si="49"/>
        <v/>
      </c>
      <c r="P834" s="10"/>
      <c r="Q834" s="10">
        <f t="shared" si="50"/>
        <v>2023</v>
      </c>
      <c r="R834" s="10"/>
      <c r="S834" s="10"/>
      <c r="T834" s="10"/>
      <c r="U834" s="10"/>
      <c r="V834" s="10"/>
      <c r="W834" s="10" t="str">
        <f t="shared" ca="1" si="51"/>
        <v/>
      </c>
      <c r="X834" s="10"/>
      <c r="Y834" s="10"/>
      <c r="Z834" s="10"/>
      <c r="AA834" s="10"/>
      <c r="AB834" s="10"/>
      <c r="AC834" s="10"/>
      <c r="AD834" s="10"/>
      <c r="AE834" s="10"/>
      <c r="AF834" s="10"/>
    </row>
    <row r="835" spans="1:32" x14ac:dyDescent="0.3">
      <c r="A835" s="8" t="s">
        <v>1691</v>
      </c>
      <c r="B835" s="8" t="s">
        <v>1692</v>
      </c>
      <c r="C835" s="8" t="s">
        <v>17</v>
      </c>
      <c r="D835" s="8" t="s">
        <v>13</v>
      </c>
      <c r="E835" s="9">
        <v>44611</v>
      </c>
      <c r="F835" s="8" t="s">
        <v>14</v>
      </c>
      <c r="G835" s="8">
        <v>12592</v>
      </c>
      <c r="H835" s="8">
        <v>161</v>
      </c>
      <c r="I835" s="8">
        <v>2.27</v>
      </c>
      <c r="J835" s="8">
        <v>68</v>
      </c>
      <c r="L835" s="10">
        <f t="shared" ref="L835:L898" ca="1" si="52">IF(F835="Enrolled",TODAY()-E835," ")</f>
        <v>1237</v>
      </c>
      <c r="M835" s="10" t="str" cm="1">
        <f t="array" ref="M835">_xlfn.IFS(I835&gt;=3.5,"Excellent",I835&gt;=3,"Good",I835&gt;=2,"Average",I835&lt;2,"Poor")</f>
        <v>Average</v>
      </c>
      <c r="N835" s="10" t="str">
        <f>VLOOKUP(D835,Table2[],2,FALSE)</f>
        <v xml:space="preserve"> Dr. Mehta</v>
      </c>
      <c r="O835" s="10" t="str">
        <f t="shared" ref="O835:O898" si="53">IF(H835&gt;0.5*G835,"True","")</f>
        <v/>
      </c>
      <c r="P835" s="10"/>
      <c r="Q835" s="10">
        <f t="shared" ref="Q835:Q898" si="54">YEAR(E835)</f>
        <v>2022</v>
      </c>
      <c r="R835" s="10"/>
      <c r="S835" s="10"/>
      <c r="T835" s="10"/>
      <c r="U835" s="10"/>
      <c r="V835" s="10"/>
      <c r="W835" s="10" t="str">
        <f t="shared" ref="W835:W898" ca="1" si="55">IF(F835="Completed",TODAY()-E835,"")</f>
        <v/>
      </c>
      <c r="X835" s="10"/>
      <c r="Y835" s="10"/>
      <c r="Z835" s="10"/>
      <c r="AA835" s="10"/>
      <c r="AB835" s="10"/>
      <c r="AC835" s="10"/>
      <c r="AD835" s="10"/>
      <c r="AE835" s="10"/>
      <c r="AF835" s="10"/>
    </row>
    <row r="836" spans="1:32" x14ac:dyDescent="0.3">
      <c r="A836" s="8" t="s">
        <v>1693</v>
      </c>
      <c r="B836" s="8" t="s">
        <v>1694</v>
      </c>
      <c r="C836" s="8" t="s">
        <v>22</v>
      </c>
      <c r="D836" s="8" t="s">
        <v>18</v>
      </c>
      <c r="E836" s="9">
        <v>44964</v>
      </c>
      <c r="F836" s="8" t="s">
        <v>19</v>
      </c>
      <c r="G836" s="8">
        <v>2380</v>
      </c>
      <c r="H836" s="8">
        <v>9095</v>
      </c>
      <c r="I836" s="8">
        <v>2.41</v>
      </c>
      <c r="J836" s="8">
        <v>3</v>
      </c>
      <c r="L836" s="10" t="str">
        <f t="shared" ca="1" si="52"/>
        <v> </v>
      </c>
      <c r="M836" s="10" t="str" cm="1">
        <f t="array" ref="M836">_xlfn.IFS(I836&gt;=3.5,"Excellent",I836&gt;=3,"Good",I836&gt;=2,"Average",I836&lt;2,"Poor")</f>
        <v>Average</v>
      </c>
      <c r="N836" s="10" t="str">
        <f>VLOOKUP(D836,Table2[],2,FALSE)</f>
        <v>Dr. Roy</v>
      </c>
      <c r="O836" s="10" t="str">
        <f t="shared" si="53"/>
        <v>True</v>
      </c>
      <c r="P836" s="10"/>
      <c r="Q836" s="10">
        <f t="shared" si="54"/>
        <v>2023</v>
      </c>
      <c r="R836" s="10"/>
      <c r="S836" s="10"/>
      <c r="T836" s="10"/>
      <c r="U836" s="10"/>
      <c r="V836" s="10"/>
      <c r="W836" s="10">
        <f t="shared" ca="1" si="55"/>
        <v>884</v>
      </c>
      <c r="X836" s="10"/>
      <c r="Y836" s="10"/>
      <c r="Z836" s="10"/>
      <c r="AA836" s="10"/>
      <c r="AB836" s="10"/>
      <c r="AC836" s="10"/>
      <c r="AD836" s="10"/>
      <c r="AE836" s="10"/>
      <c r="AF836" s="10"/>
    </row>
    <row r="837" spans="1:32" x14ac:dyDescent="0.3">
      <c r="A837" s="8" t="s">
        <v>1695</v>
      </c>
      <c r="B837" s="8" t="s">
        <v>1696</v>
      </c>
      <c r="C837" s="8" t="s">
        <v>12</v>
      </c>
      <c r="D837" s="8" t="s">
        <v>31</v>
      </c>
      <c r="E837" s="9">
        <v>44987</v>
      </c>
      <c r="F837" s="8" t="s">
        <v>14</v>
      </c>
      <c r="G837" s="8">
        <v>3078</v>
      </c>
      <c r="H837" s="8">
        <v>3622</v>
      </c>
      <c r="I837" s="8">
        <v>3.39</v>
      </c>
      <c r="J837" s="8">
        <v>72</v>
      </c>
      <c r="L837" s="10">
        <f t="shared" ca="1" si="52"/>
        <v>861</v>
      </c>
      <c r="M837" s="10" t="str" cm="1">
        <f t="array" ref="M837">_xlfn.IFS(I837&gt;=3.5,"Excellent",I837&gt;=3,"Good",I837&gt;=2,"Average",I837&lt;2,"Poor")</f>
        <v>Good</v>
      </c>
      <c r="N837" s="10" t="str">
        <f>VLOOKUP(D837,Table2[],2,FALSE)</f>
        <v>Dr. Sharma</v>
      </c>
      <c r="O837" s="10" t="str">
        <f t="shared" si="53"/>
        <v>True</v>
      </c>
      <c r="P837" s="10"/>
      <c r="Q837" s="10">
        <f t="shared" si="54"/>
        <v>2023</v>
      </c>
      <c r="R837" s="10"/>
      <c r="S837" s="10"/>
      <c r="T837" s="10"/>
      <c r="U837" s="10"/>
      <c r="V837" s="10"/>
      <c r="W837" s="10" t="str">
        <f t="shared" ca="1" si="55"/>
        <v/>
      </c>
      <c r="X837" s="10"/>
      <c r="Y837" s="10"/>
      <c r="Z837" s="10"/>
      <c r="AA837" s="10"/>
      <c r="AB837" s="10"/>
      <c r="AC837" s="10"/>
      <c r="AD837" s="10"/>
      <c r="AE837" s="10"/>
      <c r="AF837" s="10"/>
    </row>
    <row r="838" spans="1:32" x14ac:dyDescent="0.3">
      <c r="A838" s="8" t="s">
        <v>1697</v>
      </c>
      <c r="B838" s="8" t="s">
        <v>1698</v>
      </c>
      <c r="C838" s="8" t="s">
        <v>36</v>
      </c>
      <c r="D838" s="8" t="s">
        <v>31</v>
      </c>
      <c r="E838" s="9">
        <v>45321</v>
      </c>
      <c r="F838" s="8" t="s">
        <v>39</v>
      </c>
      <c r="G838" s="8">
        <v>6374</v>
      </c>
      <c r="H838" s="8">
        <v>1397</v>
      </c>
      <c r="I838" s="8">
        <v>2.91</v>
      </c>
      <c r="J838" s="8">
        <v>52</v>
      </c>
      <c r="L838" s="10" t="str">
        <f t="shared" ca="1" si="52"/>
        <v> </v>
      </c>
      <c r="M838" s="10" t="str" cm="1">
        <f t="array" ref="M838">_xlfn.IFS(I838&gt;=3.5,"Excellent",I838&gt;=3,"Good",I838&gt;=2,"Average",I838&lt;2,"Poor")</f>
        <v>Average</v>
      </c>
      <c r="N838" s="10" t="str">
        <f>VLOOKUP(D838,Table2[],2,FALSE)</f>
        <v>Dr. Sharma</v>
      </c>
      <c r="O838" s="10" t="str">
        <f t="shared" si="53"/>
        <v/>
      </c>
      <c r="P838" s="10"/>
      <c r="Q838" s="10">
        <f t="shared" si="54"/>
        <v>2024</v>
      </c>
      <c r="R838" s="10"/>
      <c r="S838" s="10"/>
      <c r="T838" s="10"/>
      <c r="U838" s="10"/>
      <c r="V838" s="10"/>
      <c r="W838" s="10" t="str">
        <f t="shared" ca="1" si="55"/>
        <v/>
      </c>
      <c r="X838" s="10"/>
      <c r="Y838" s="10"/>
      <c r="Z838" s="10"/>
      <c r="AA838" s="10"/>
      <c r="AB838" s="10"/>
      <c r="AC838" s="10"/>
      <c r="AD838" s="10"/>
      <c r="AE838" s="10"/>
      <c r="AF838" s="10"/>
    </row>
    <row r="839" spans="1:32" x14ac:dyDescent="0.3">
      <c r="A839" s="8" t="s">
        <v>1699</v>
      </c>
      <c r="B839" s="8" t="s">
        <v>1700</v>
      </c>
      <c r="C839" s="8" t="s">
        <v>36</v>
      </c>
      <c r="D839" s="8" t="s">
        <v>18</v>
      </c>
      <c r="E839" s="9">
        <v>45202</v>
      </c>
      <c r="F839" s="8" t="s">
        <v>19</v>
      </c>
      <c r="G839" s="8">
        <v>3040</v>
      </c>
      <c r="H839" s="8">
        <v>5676</v>
      </c>
      <c r="I839" s="8">
        <v>3.86</v>
      </c>
      <c r="J839" s="8">
        <v>92</v>
      </c>
      <c r="L839" s="10" t="str">
        <f t="shared" ca="1" si="52"/>
        <v> </v>
      </c>
      <c r="M839" s="10" t="str" cm="1">
        <f t="array" ref="M839">_xlfn.IFS(I839&gt;=3.5,"Excellent",I839&gt;=3,"Good",I839&gt;=2,"Average",I839&lt;2,"Poor")</f>
        <v>Excellent</v>
      </c>
      <c r="N839" s="10" t="str">
        <f>VLOOKUP(D839,Table2[],2,FALSE)</f>
        <v>Dr. Roy</v>
      </c>
      <c r="O839" s="10" t="str">
        <f t="shared" si="53"/>
        <v>True</v>
      </c>
      <c r="P839" s="10"/>
      <c r="Q839" s="10">
        <f t="shared" si="54"/>
        <v>2023</v>
      </c>
      <c r="R839" s="10"/>
      <c r="S839" s="10"/>
      <c r="T839" s="10"/>
      <c r="U839" s="10"/>
      <c r="V839" s="10"/>
      <c r="W839" s="10">
        <f t="shared" ca="1" si="55"/>
        <v>646</v>
      </c>
      <c r="X839" s="10"/>
      <c r="Y839" s="10"/>
      <c r="Z839" s="10"/>
      <c r="AA839" s="10"/>
      <c r="AB839" s="10"/>
      <c r="AC839" s="10"/>
      <c r="AD839" s="10"/>
      <c r="AE839" s="10"/>
      <c r="AF839" s="10"/>
    </row>
    <row r="840" spans="1:32" x14ac:dyDescent="0.3">
      <c r="A840" s="8" t="s">
        <v>1701</v>
      </c>
      <c r="B840" s="8" t="s">
        <v>1702</v>
      </c>
      <c r="C840" s="8" t="s">
        <v>12</v>
      </c>
      <c r="D840" s="8" t="s">
        <v>31</v>
      </c>
      <c r="E840" s="9">
        <v>44725</v>
      </c>
      <c r="F840" s="8" t="s">
        <v>19</v>
      </c>
      <c r="G840" s="8">
        <v>13689</v>
      </c>
      <c r="H840" s="8">
        <v>313</v>
      </c>
      <c r="I840" s="8">
        <v>3.95</v>
      </c>
      <c r="J840" s="8">
        <v>78</v>
      </c>
      <c r="L840" s="10" t="str">
        <f t="shared" ca="1" si="52"/>
        <v> </v>
      </c>
      <c r="M840" s="10" t="str" cm="1">
        <f t="array" ref="M840">_xlfn.IFS(I840&gt;=3.5,"Excellent",I840&gt;=3,"Good",I840&gt;=2,"Average",I840&lt;2,"Poor")</f>
        <v>Excellent</v>
      </c>
      <c r="N840" s="10" t="str">
        <f>VLOOKUP(D840,Table2[],2,FALSE)</f>
        <v>Dr. Sharma</v>
      </c>
      <c r="O840" s="10" t="str">
        <f t="shared" si="53"/>
        <v/>
      </c>
      <c r="P840" s="10"/>
      <c r="Q840" s="10">
        <f t="shared" si="54"/>
        <v>2022</v>
      </c>
      <c r="R840" s="10"/>
      <c r="S840" s="10"/>
      <c r="T840" s="10"/>
      <c r="U840" s="10"/>
      <c r="V840" s="10"/>
      <c r="W840" s="10">
        <f t="shared" ca="1" si="55"/>
        <v>1123</v>
      </c>
      <c r="X840" s="10"/>
      <c r="Y840" s="10"/>
      <c r="Z840" s="10"/>
      <c r="AA840" s="10"/>
      <c r="AB840" s="10"/>
      <c r="AC840" s="10"/>
      <c r="AD840" s="10"/>
      <c r="AE840" s="10"/>
      <c r="AF840" s="10"/>
    </row>
    <row r="841" spans="1:32" x14ac:dyDescent="0.3">
      <c r="A841" s="8" t="s">
        <v>1703</v>
      </c>
      <c r="B841" s="8" t="s">
        <v>1704</v>
      </c>
      <c r="C841" s="8" t="s">
        <v>12</v>
      </c>
      <c r="D841" s="8" t="s">
        <v>18</v>
      </c>
      <c r="E841" s="9">
        <v>44958</v>
      </c>
      <c r="F841" s="8" t="s">
        <v>14</v>
      </c>
      <c r="G841" s="8">
        <v>6036</v>
      </c>
      <c r="H841" s="8">
        <v>6021</v>
      </c>
      <c r="I841" s="8">
        <v>2.17</v>
      </c>
      <c r="J841" s="8">
        <v>39</v>
      </c>
      <c r="L841" s="10">
        <f t="shared" ca="1" si="52"/>
        <v>890</v>
      </c>
      <c r="M841" s="10" t="str" cm="1">
        <f t="array" ref="M841">_xlfn.IFS(I841&gt;=3.5,"Excellent",I841&gt;=3,"Good",I841&gt;=2,"Average",I841&lt;2,"Poor")</f>
        <v>Average</v>
      </c>
      <c r="N841" s="10" t="str">
        <f>VLOOKUP(D841,Table2[],2,FALSE)</f>
        <v>Dr. Roy</v>
      </c>
      <c r="O841" s="10" t="str">
        <f t="shared" si="53"/>
        <v>True</v>
      </c>
      <c r="P841" s="10"/>
      <c r="Q841" s="10">
        <f t="shared" si="54"/>
        <v>2023</v>
      </c>
      <c r="R841" s="10"/>
      <c r="S841" s="10"/>
      <c r="T841" s="10"/>
      <c r="U841" s="10"/>
      <c r="V841" s="10"/>
      <c r="W841" s="10" t="str">
        <f t="shared" ca="1" si="55"/>
        <v/>
      </c>
      <c r="X841" s="10"/>
      <c r="Y841" s="10"/>
      <c r="Z841" s="10"/>
      <c r="AA841" s="10"/>
      <c r="AB841" s="10"/>
      <c r="AC841" s="10"/>
      <c r="AD841" s="10"/>
      <c r="AE841" s="10"/>
      <c r="AF841" s="10"/>
    </row>
    <row r="842" spans="1:32" x14ac:dyDescent="0.3">
      <c r="A842" s="8" t="s">
        <v>1705</v>
      </c>
      <c r="B842" s="8" t="s">
        <v>1706</v>
      </c>
      <c r="C842" s="8" t="s">
        <v>28</v>
      </c>
      <c r="D842" s="8" t="s">
        <v>18</v>
      </c>
      <c r="E842" s="9">
        <v>45340</v>
      </c>
      <c r="F842" s="8" t="s">
        <v>19</v>
      </c>
      <c r="G842" s="8">
        <v>9926</v>
      </c>
      <c r="H842" s="8">
        <v>7453</v>
      </c>
      <c r="I842" s="8">
        <v>3.31</v>
      </c>
      <c r="J842" s="8">
        <v>7</v>
      </c>
      <c r="L842" s="10" t="str">
        <f t="shared" ca="1" si="52"/>
        <v> </v>
      </c>
      <c r="M842" s="10" t="str" cm="1">
        <f t="array" ref="M842">_xlfn.IFS(I842&gt;=3.5,"Excellent",I842&gt;=3,"Good",I842&gt;=2,"Average",I842&lt;2,"Poor")</f>
        <v>Good</v>
      </c>
      <c r="N842" s="10" t="str">
        <f>VLOOKUP(D842,Table2[],2,FALSE)</f>
        <v>Dr. Roy</v>
      </c>
      <c r="O842" s="10" t="str">
        <f t="shared" si="53"/>
        <v>True</v>
      </c>
      <c r="P842" s="10"/>
      <c r="Q842" s="10">
        <f t="shared" si="54"/>
        <v>2024</v>
      </c>
      <c r="R842" s="10"/>
      <c r="S842" s="10"/>
      <c r="T842" s="10"/>
      <c r="U842" s="10"/>
      <c r="V842" s="10"/>
      <c r="W842" s="10">
        <f t="shared" ca="1" si="55"/>
        <v>508</v>
      </c>
      <c r="X842" s="10"/>
      <c r="Y842" s="10"/>
      <c r="Z842" s="10"/>
      <c r="AA842" s="10"/>
      <c r="AB842" s="10"/>
      <c r="AC842" s="10"/>
      <c r="AD842" s="10"/>
      <c r="AE842" s="10"/>
      <c r="AF842" s="10"/>
    </row>
    <row r="843" spans="1:32" x14ac:dyDescent="0.3">
      <c r="A843" s="8" t="s">
        <v>1707</v>
      </c>
      <c r="B843" s="8" t="s">
        <v>1708</v>
      </c>
      <c r="C843" s="8" t="s">
        <v>25</v>
      </c>
      <c r="D843" s="8" t="s">
        <v>13</v>
      </c>
      <c r="E843" s="9">
        <v>44776</v>
      </c>
      <c r="F843" s="8" t="s">
        <v>19</v>
      </c>
      <c r="G843" s="8">
        <v>9699</v>
      </c>
      <c r="H843" s="8">
        <v>354</v>
      </c>
      <c r="I843" s="8">
        <v>3.97</v>
      </c>
      <c r="J843" s="8">
        <v>25</v>
      </c>
      <c r="L843" s="10" t="str">
        <f t="shared" ca="1" si="52"/>
        <v> </v>
      </c>
      <c r="M843" s="10" t="str" cm="1">
        <f t="array" ref="M843">_xlfn.IFS(I843&gt;=3.5,"Excellent",I843&gt;=3,"Good",I843&gt;=2,"Average",I843&lt;2,"Poor")</f>
        <v>Excellent</v>
      </c>
      <c r="N843" s="10" t="str">
        <f>VLOOKUP(D843,Table2[],2,FALSE)</f>
        <v xml:space="preserve"> Dr. Mehta</v>
      </c>
      <c r="O843" s="10" t="str">
        <f t="shared" si="53"/>
        <v/>
      </c>
      <c r="P843" s="10"/>
      <c r="Q843" s="10">
        <f t="shared" si="54"/>
        <v>2022</v>
      </c>
      <c r="R843" s="10"/>
      <c r="S843" s="10"/>
      <c r="T843" s="10"/>
      <c r="U843" s="10"/>
      <c r="V843" s="10"/>
      <c r="W843" s="10">
        <f t="shared" ca="1" si="55"/>
        <v>1072</v>
      </c>
      <c r="X843" s="10"/>
      <c r="Y843" s="10"/>
      <c r="Z843" s="10"/>
      <c r="AA843" s="10"/>
      <c r="AB843" s="10"/>
      <c r="AC843" s="10"/>
      <c r="AD843" s="10"/>
      <c r="AE843" s="10"/>
      <c r="AF843" s="10"/>
    </row>
    <row r="844" spans="1:32" x14ac:dyDescent="0.3">
      <c r="A844" s="8" t="s">
        <v>1709</v>
      </c>
      <c r="B844" s="8" t="s">
        <v>1710</v>
      </c>
      <c r="C844" s="8" t="s">
        <v>25</v>
      </c>
      <c r="D844" s="8" t="s">
        <v>13</v>
      </c>
      <c r="E844" s="9">
        <v>44727</v>
      </c>
      <c r="F844" s="8" t="s">
        <v>14</v>
      </c>
      <c r="G844" s="8">
        <v>7281</v>
      </c>
      <c r="H844" s="8">
        <v>5074</v>
      </c>
      <c r="I844" s="8">
        <v>3.26</v>
      </c>
      <c r="J844" s="8">
        <v>89</v>
      </c>
      <c r="L844" s="10">
        <f t="shared" ca="1" si="52"/>
        <v>1121</v>
      </c>
      <c r="M844" s="10" t="str" cm="1">
        <f t="array" ref="M844">_xlfn.IFS(I844&gt;=3.5,"Excellent",I844&gt;=3,"Good",I844&gt;=2,"Average",I844&lt;2,"Poor")</f>
        <v>Good</v>
      </c>
      <c r="N844" s="10" t="str">
        <f>VLOOKUP(D844,Table2[],2,FALSE)</f>
        <v xml:space="preserve"> Dr. Mehta</v>
      </c>
      <c r="O844" s="10" t="str">
        <f t="shared" si="53"/>
        <v>True</v>
      </c>
      <c r="P844" s="10"/>
      <c r="Q844" s="10">
        <f t="shared" si="54"/>
        <v>2022</v>
      </c>
      <c r="R844" s="10"/>
      <c r="S844" s="10"/>
      <c r="T844" s="10"/>
      <c r="U844" s="10"/>
      <c r="V844" s="10"/>
      <c r="W844" s="10" t="str">
        <f t="shared" ca="1" si="55"/>
        <v/>
      </c>
      <c r="X844" s="10"/>
      <c r="Y844" s="10"/>
      <c r="Z844" s="10"/>
      <c r="AA844" s="10"/>
      <c r="AB844" s="10"/>
      <c r="AC844" s="10"/>
      <c r="AD844" s="10"/>
      <c r="AE844" s="10"/>
      <c r="AF844" s="10"/>
    </row>
    <row r="845" spans="1:32" x14ac:dyDescent="0.3">
      <c r="A845" s="8" t="s">
        <v>1711</v>
      </c>
      <c r="B845" s="8" t="s">
        <v>1712</v>
      </c>
      <c r="C845" s="8" t="s">
        <v>12</v>
      </c>
      <c r="D845" s="8" t="s">
        <v>18</v>
      </c>
      <c r="E845" s="9">
        <v>44853</v>
      </c>
      <c r="F845" s="8" t="s">
        <v>39</v>
      </c>
      <c r="G845" s="8">
        <v>7435</v>
      </c>
      <c r="H845" s="8">
        <v>5879</v>
      </c>
      <c r="I845" s="8">
        <v>3.57</v>
      </c>
      <c r="J845" s="8">
        <v>17</v>
      </c>
      <c r="L845" s="10" t="str">
        <f t="shared" ca="1" si="52"/>
        <v> </v>
      </c>
      <c r="M845" s="10" t="str" cm="1">
        <f t="array" ref="M845">_xlfn.IFS(I845&gt;=3.5,"Excellent",I845&gt;=3,"Good",I845&gt;=2,"Average",I845&lt;2,"Poor")</f>
        <v>Excellent</v>
      </c>
      <c r="N845" s="10" t="str">
        <f>VLOOKUP(D845,Table2[],2,FALSE)</f>
        <v>Dr. Roy</v>
      </c>
      <c r="O845" s="10" t="str">
        <f t="shared" si="53"/>
        <v>True</v>
      </c>
      <c r="P845" s="10"/>
      <c r="Q845" s="10">
        <f t="shared" si="54"/>
        <v>2022</v>
      </c>
      <c r="R845" s="10"/>
      <c r="S845" s="10"/>
      <c r="T845" s="10"/>
      <c r="U845" s="10"/>
      <c r="V845" s="10"/>
      <c r="W845" s="10" t="str">
        <f t="shared" ca="1" si="55"/>
        <v/>
      </c>
      <c r="X845" s="10"/>
      <c r="Y845" s="10"/>
      <c r="Z845" s="10"/>
      <c r="AA845" s="10"/>
      <c r="AB845" s="10"/>
      <c r="AC845" s="10"/>
      <c r="AD845" s="10"/>
      <c r="AE845" s="10"/>
      <c r="AF845" s="10"/>
    </row>
    <row r="846" spans="1:32" x14ac:dyDescent="0.3">
      <c r="A846" s="8" t="s">
        <v>1713</v>
      </c>
      <c r="B846" s="8" t="s">
        <v>1714</v>
      </c>
      <c r="C846" s="8" t="s">
        <v>36</v>
      </c>
      <c r="D846" s="8" t="s">
        <v>13</v>
      </c>
      <c r="E846" s="9">
        <v>45394</v>
      </c>
      <c r="F846" s="8" t="s">
        <v>14</v>
      </c>
      <c r="G846" s="8">
        <v>14977</v>
      </c>
      <c r="H846" s="8">
        <v>374</v>
      </c>
      <c r="I846" s="8">
        <v>2.36</v>
      </c>
      <c r="J846" s="8">
        <v>60</v>
      </c>
      <c r="L846" s="10">
        <f t="shared" ca="1" si="52"/>
        <v>454</v>
      </c>
      <c r="M846" s="10" t="str" cm="1">
        <f t="array" ref="M846">_xlfn.IFS(I846&gt;=3.5,"Excellent",I846&gt;=3,"Good",I846&gt;=2,"Average",I846&lt;2,"Poor")</f>
        <v>Average</v>
      </c>
      <c r="N846" s="10" t="str">
        <f>VLOOKUP(D846,Table2[],2,FALSE)</f>
        <v xml:space="preserve"> Dr. Mehta</v>
      </c>
      <c r="O846" s="10" t="str">
        <f t="shared" si="53"/>
        <v/>
      </c>
      <c r="P846" s="10"/>
      <c r="Q846" s="10">
        <f t="shared" si="54"/>
        <v>2024</v>
      </c>
      <c r="R846" s="10"/>
      <c r="S846" s="10"/>
      <c r="T846" s="10"/>
      <c r="U846" s="10"/>
      <c r="V846" s="10"/>
      <c r="W846" s="10" t="str">
        <f t="shared" ca="1" si="55"/>
        <v/>
      </c>
      <c r="X846" s="10"/>
      <c r="Y846" s="10"/>
      <c r="Z846" s="10"/>
      <c r="AA846" s="10"/>
      <c r="AB846" s="10"/>
      <c r="AC846" s="10"/>
      <c r="AD846" s="10"/>
      <c r="AE846" s="10"/>
      <c r="AF846" s="10"/>
    </row>
    <row r="847" spans="1:32" x14ac:dyDescent="0.3">
      <c r="A847" s="8" t="s">
        <v>1715</v>
      </c>
      <c r="B847" s="8" t="s">
        <v>1716</v>
      </c>
      <c r="C847" s="8" t="s">
        <v>17</v>
      </c>
      <c r="D847" s="8" t="s">
        <v>62</v>
      </c>
      <c r="E847" s="9">
        <v>45092</v>
      </c>
      <c r="F847" s="8" t="s">
        <v>14</v>
      </c>
      <c r="G847" s="8">
        <v>14578</v>
      </c>
      <c r="H847" s="8">
        <v>8597</v>
      </c>
      <c r="I847" s="8">
        <v>3.36</v>
      </c>
      <c r="J847" s="8">
        <v>34</v>
      </c>
      <c r="L847" s="10">
        <f t="shared" ca="1" si="52"/>
        <v>756</v>
      </c>
      <c r="M847" s="10" t="str" cm="1">
        <f t="array" ref="M847">_xlfn.IFS(I847&gt;=3.5,"Excellent",I847&gt;=3,"Good",I847&gt;=2,"Average",I847&lt;2,"Poor")</f>
        <v>Good</v>
      </c>
      <c r="N847" s="10" t="str">
        <f>VLOOKUP(D847,Table2[],2,FALSE)</f>
        <v>Dr. Sinha</v>
      </c>
      <c r="O847" s="10" t="str">
        <f t="shared" si="53"/>
        <v>True</v>
      </c>
      <c r="P847" s="10"/>
      <c r="Q847" s="10">
        <f t="shared" si="54"/>
        <v>2023</v>
      </c>
      <c r="R847" s="10"/>
      <c r="S847" s="10"/>
      <c r="T847" s="10"/>
      <c r="U847" s="10"/>
      <c r="V847" s="10"/>
      <c r="W847" s="10" t="str">
        <f t="shared" ca="1" si="55"/>
        <v/>
      </c>
      <c r="X847" s="10"/>
      <c r="Y847" s="10"/>
      <c r="Z847" s="10"/>
      <c r="AA847" s="10"/>
      <c r="AB847" s="10"/>
      <c r="AC847" s="10"/>
      <c r="AD847" s="10"/>
      <c r="AE847" s="10"/>
      <c r="AF847" s="10"/>
    </row>
    <row r="848" spans="1:32" x14ac:dyDescent="0.3">
      <c r="A848" s="8" t="s">
        <v>1717</v>
      </c>
      <c r="B848" s="8" t="s">
        <v>1718</v>
      </c>
      <c r="C848" s="8" t="s">
        <v>54</v>
      </c>
      <c r="D848" s="8" t="s">
        <v>31</v>
      </c>
      <c r="E848" s="9">
        <v>44612</v>
      </c>
      <c r="F848" s="8" t="s">
        <v>19</v>
      </c>
      <c r="G848" s="8">
        <v>2664</v>
      </c>
      <c r="H848" s="8">
        <v>8878</v>
      </c>
      <c r="I848" s="8">
        <v>2.5099999999999998</v>
      </c>
      <c r="J848" s="8">
        <v>77</v>
      </c>
      <c r="L848" s="10" t="str">
        <f t="shared" ca="1" si="52"/>
        <v> </v>
      </c>
      <c r="M848" s="10" t="str" cm="1">
        <f t="array" ref="M848">_xlfn.IFS(I848&gt;=3.5,"Excellent",I848&gt;=3,"Good",I848&gt;=2,"Average",I848&lt;2,"Poor")</f>
        <v>Average</v>
      </c>
      <c r="N848" s="10" t="str">
        <f>VLOOKUP(D848,Table2[],2,FALSE)</f>
        <v>Dr. Sharma</v>
      </c>
      <c r="O848" s="10" t="str">
        <f t="shared" si="53"/>
        <v>True</v>
      </c>
      <c r="P848" s="10"/>
      <c r="Q848" s="10">
        <f t="shared" si="54"/>
        <v>2022</v>
      </c>
      <c r="R848" s="10"/>
      <c r="S848" s="10"/>
      <c r="T848" s="10"/>
      <c r="U848" s="10"/>
      <c r="V848" s="10"/>
      <c r="W848" s="10">
        <f t="shared" ca="1" si="55"/>
        <v>1236</v>
      </c>
      <c r="X848" s="10"/>
      <c r="Y848" s="10"/>
      <c r="Z848" s="10"/>
      <c r="AA848" s="10"/>
      <c r="AB848" s="10"/>
      <c r="AC848" s="10"/>
      <c r="AD848" s="10"/>
      <c r="AE848" s="10"/>
      <c r="AF848" s="10"/>
    </row>
    <row r="849" spans="1:32" x14ac:dyDescent="0.3">
      <c r="A849" s="8" t="s">
        <v>1719</v>
      </c>
      <c r="B849" s="8" t="s">
        <v>1720</v>
      </c>
      <c r="C849" s="8" t="s">
        <v>22</v>
      </c>
      <c r="D849" s="8" t="s">
        <v>18</v>
      </c>
      <c r="E849" s="9">
        <v>44792</v>
      </c>
      <c r="F849" s="8" t="s">
        <v>14</v>
      </c>
      <c r="G849" s="8">
        <v>11301</v>
      </c>
      <c r="H849" s="8">
        <v>5420</v>
      </c>
      <c r="I849" s="8">
        <v>3.56</v>
      </c>
      <c r="J849" s="8">
        <v>96</v>
      </c>
      <c r="L849" s="10">
        <f t="shared" ca="1" si="52"/>
        <v>1056</v>
      </c>
      <c r="M849" s="10" t="str" cm="1">
        <f t="array" ref="M849">_xlfn.IFS(I849&gt;=3.5,"Excellent",I849&gt;=3,"Good",I849&gt;=2,"Average",I849&lt;2,"Poor")</f>
        <v>Excellent</v>
      </c>
      <c r="N849" s="10" t="str">
        <f>VLOOKUP(D849,Table2[],2,FALSE)</f>
        <v>Dr. Roy</v>
      </c>
      <c r="O849" s="10" t="str">
        <f t="shared" si="53"/>
        <v/>
      </c>
      <c r="P849" s="10"/>
      <c r="Q849" s="10">
        <f t="shared" si="54"/>
        <v>2022</v>
      </c>
      <c r="R849" s="10"/>
      <c r="S849" s="10"/>
      <c r="T849" s="10"/>
      <c r="U849" s="10"/>
      <c r="V849" s="10"/>
      <c r="W849" s="10" t="str">
        <f t="shared" ca="1" si="55"/>
        <v/>
      </c>
      <c r="X849" s="10"/>
      <c r="Y849" s="10"/>
      <c r="Z849" s="10"/>
      <c r="AA849" s="10"/>
      <c r="AB849" s="10"/>
      <c r="AC849" s="10"/>
      <c r="AD849" s="10"/>
      <c r="AE849" s="10"/>
      <c r="AF849" s="10"/>
    </row>
    <row r="850" spans="1:32" x14ac:dyDescent="0.3">
      <c r="A850" s="8" t="s">
        <v>1721</v>
      </c>
      <c r="B850" s="8" t="s">
        <v>1722</v>
      </c>
      <c r="C850" s="8" t="s">
        <v>22</v>
      </c>
      <c r="D850" s="8" t="s">
        <v>31</v>
      </c>
      <c r="E850" s="9">
        <v>45173</v>
      </c>
      <c r="F850" s="8" t="s">
        <v>19</v>
      </c>
      <c r="G850" s="8">
        <v>4379</v>
      </c>
      <c r="H850" s="8">
        <v>9901</v>
      </c>
      <c r="I850" s="8">
        <v>2.65</v>
      </c>
      <c r="J850" s="8">
        <v>39</v>
      </c>
      <c r="L850" s="10" t="str">
        <f t="shared" ca="1" si="52"/>
        <v> </v>
      </c>
      <c r="M850" s="10" t="str" cm="1">
        <f t="array" ref="M850">_xlfn.IFS(I850&gt;=3.5,"Excellent",I850&gt;=3,"Good",I850&gt;=2,"Average",I850&lt;2,"Poor")</f>
        <v>Average</v>
      </c>
      <c r="N850" s="10" t="str">
        <f>VLOOKUP(D850,Table2[],2,FALSE)</f>
        <v>Dr. Sharma</v>
      </c>
      <c r="O850" s="10" t="str">
        <f t="shared" si="53"/>
        <v>True</v>
      </c>
      <c r="P850" s="10"/>
      <c r="Q850" s="10">
        <f t="shared" si="54"/>
        <v>2023</v>
      </c>
      <c r="R850" s="10"/>
      <c r="S850" s="10"/>
      <c r="T850" s="10"/>
      <c r="U850" s="10"/>
      <c r="V850" s="10"/>
      <c r="W850" s="10">
        <f t="shared" ca="1" si="55"/>
        <v>675</v>
      </c>
      <c r="X850" s="10"/>
      <c r="Y850" s="10"/>
      <c r="Z850" s="10"/>
      <c r="AA850" s="10"/>
      <c r="AB850" s="10"/>
      <c r="AC850" s="10"/>
      <c r="AD850" s="10"/>
      <c r="AE850" s="10"/>
      <c r="AF850" s="10"/>
    </row>
    <row r="851" spans="1:32" x14ac:dyDescent="0.3">
      <c r="A851" s="8" t="s">
        <v>1723</v>
      </c>
      <c r="B851" s="8" t="s">
        <v>1724</v>
      </c>
      <c r="C851" s="8" t="s">
        <v>28</v>
      </c>
      <c r="D851" s="8" t="s">
        <v>62</v>
      </c>
      <c r="E851" s="9">
        <v>44767</v>
      </c>
      <c r="F851" s="8" t="s">
        <v>14</v>
      </c>
      <c r="G851" s="8">
        <v>13197</v>
      </c>
      <c r="H851" s="8">
        <v>2495</v>
      </c>
      <c r="I851" s="8">
        <v>2.7</v>
      </c>
      <c r="J851" s="8">
        <v>26</v>
      </c>
      <c r="L851" s="10">
        <f t="shared" ca="1" si="52"/>
        <v>1081</v>
      </c>
      <c r="M851" s="10" t="str" cm="1">
        <f t="array" ref="M851">_xlfn.IFS(I851&gt;=3.5,"Excellent",I851&gt;=3,"Good",I851&gt;=2,"Average",I851&lt;2,"Poor")</f>
        <v>Average</v>
      </c>
      <c r="N851" s="10" t="str">
        <f>VLOOKUP(D851,Table2[],2,FALSE)</f>
        <v>Dr. Sinha</v>
      </c>
      <c r="O851" s="10" t="str">
        <f t="shared" si="53"/>
        <v/>
      </c>
      <c r="P851" s="10"/>
      <c r="Q851" s="10">
        <f t="shared" si="54"/>
        <v>2022</v>
      </c>
      <c r="R851" s="10"/>
      <c r="S851" s="10"/>
      <c r="T851" s="10"/>
      <c r="U851" s="10"/>
      <c r="V851" s="10"/>
      <c r="W851" s="10" t="str">
        <f t="shared" ca="1" si="55"/>
        <v/>
      </c>
      <c r="X851" s="10"/>
      <c r="Y851" s="10"/>
      <c r="Z851" s="10"/>
      <c r="AA851" s="10"/>
      <c r="AB851" s="10"/>
      <c r="AC851" s="10"/>
      <c r="AD851" s="10"/>
      <c r="AE851" s="10"/>
      <c r="AF851" s="10"/>
    </row>
    <row r="852" spans="1:32" x14ac:dyDescent="0.3">
      <c r="A852" s="8" t="s">
        <v>1725</v>
      </c>
      <c r="B852" s="8" t="s">
        <v>1726</v>
      </c>
      <c r="C852" s="8" t="s">
        <v>57</v>
      </c>
      <c r="D852" s="8" t="s">
        <v>18</v>
      </c>
      <c r="E852" s="9">
        <v>45208</v>
      </c>
      <c r="F852" s="8" t="s">
        <v>19</v>
      </c>
      <c r="G852" s="8">
        <v>14472</v>
      </c>
      <c r="H852" s="8">
        <v>8730</v>
      </c>
      <c r="I852" s="8">
        <v>3.43</v>
      </c>
      <c r="J852" s="8">
        <v>18</v>
      </c>
      <c r="L852" s="10" t="str">
        <f t="shared" ca="1" si="52"/>
        <v> </v>
      </c>
      <c r="M852" s="10" t="str" cm="1">
        <f t="array" ref="M852">_xlfn.IFS(I852&gt;=3.5,"Excellent",I852&gt;=3,"Good",I852&gt;=2,"Average",I852&lt;2,"Poor")</f>
        <v>Good</v>
      </c>
      <c r="N852" s="10" t="str">
        <f>VLOOKUP(D852,Table2[],2,FALSE)</f>
        <v>Dr. Roy</v>
      </c>
      <c r="O852" s="10" t="str">
        <f t="shared" si="53"/>
        <v>True</v>
      </c>
      <c r="P852" s="10"/>
      <c r="Q852" s="10">
        <f t="shared" si="54"/>
        <v>2023</v>
      </c>
      <c r="R852" s="10"/>
      <c r="S852" s="10"/>
      <c r="T852" s="10"/>
      <c r="U852" s="10"/>
      <c r="V852" s="10"/>
      <c r="W852" s="10">
        <f t="shared" ca="1" si="55"/>
        <v>640</v>
      </c>
      <c r="X852" s="10"/>
      <c r="Y852" s="10"/>
      <c r="Z852" s="10"/>
      <c r="AA852" s="10"/>
      <c r="AB852" s="10"/>
      <c r="AC852" s="10"/>
      <c r="AD852" s="10"/>
      <c r="AE852" s="10"/>
      <c r="AF852" s="10"/>
    </row>
    <row r="853" spans="1:32" x14ac:dyDescent="0.3">
      <c r="A853" s="8" t="s">
        <v>1727</v>
      </c>
      <c r="B853" s="8" t="s">
        <v>1728</v>
      </c>
      <c r="C853" s="8" t="s">
        <v>22</v>
      </c>
      <c r="D853" s="8" t="s">
        <v>62</v>
      </c>
      <c r="E853" s="9">
        <v>45408</v>
      </c>
      <c r="F853" s="8" t="s">
        <v>19</v>
      </c>
      <c r="G853" s="8">
        <v>6807</v>
      </c>
      <c r="H853" s="8">
        <v>8983</v>
      </c>
      <c r="I853" s="8">
        <v>2.98</v>
      </c>
      <c r="J853" s="8">
        <v>47</v>
      </c>
      <c r="L853" s="10" t="str">
        <f t="shared" ca="1" si="52"/>
        <v> </v>
      </c>
      <c r="M853" s="10" t="str" cm="1">
        <f t="array" ref="M853">_xlfn.IFS(I853&gt;=3.5,"Excellent",I853&gt;=3,"Good",I853&gt;=2,"Average",I853&lt;2,"Poor")</f>
        <v>Average</v>
      </c>
      <c r="N853" s="10" t="str">
        <f>VLOOKUP(D853,Table2[],2,FALSE)</f>
        <v>Dr. Sinha</v>
      </c>
      <c r="O853" s="10" t="str">
        <f t="shared" si="53"/>
        <v>True</v>
      </c>
      <c r="P853" s="10"/>
      <c r="Q853" s="10">
        <f t="shared" si="54"/>
        <v>2024</v>
      </c>
      <c r="R853" s="10"/>
      <c r="S853" s="10"/>
      <c r="T853" s="10"/>
      <c r="U853" s="10"/>
      <c r="V853" s="10"/>
      <c r="W853" s="10">
        <f t="shared" ca="1" si="55"/>
        <v>440</v>
      </c>
      <c r="X853" s="10"/>
      <c r="Y853" s="10"/>
      <c r="Z853" s="10"/>
      <c r="AA853" s="10"/>
      <c r="AB853" s="10"/>
      <c r="AC853" s="10"/>
      <c r="AD853" s="10"/>
      <c r="AE853" s="10"/>
      <c r="AF853" s="10"/>
    </row>
    <row r="854" spans="1:32" x14ac:dyDescent="0.3">
      <c r="A854" s="8" t="s">
        <v>1729</v>
      </c>
      <c r="B854" s="8" t="s">
        <v>1730</v>
      </c>
      <c r="C854" s="8" t="s">
        <v>25</v>
      </c>
      <c r="D854" s="8" t="s">
        <v>18</v>
      </c>
      <c r="E854" s="9">
        <v>44640</v>
      </c>
      <c r="F854" s="8" t="s">
        <v>14</v>
      </c>
      <c r="G854" s="8">
        <v>5918</v>
      </c>
      <c r="H854" s="8">
        <v>3347</v>
      </c>
      <c r="I854" s="8">
        <v>2.04</v>
      </c>
      <c r="J854" s="8">
        <v>105</v>
      </c>
      <c r="L854" s="10">
        <f t="shared" ca="1" si="52"/>
        <v>1208</v>
      </c>
      <c r="M854" s="10" t="str" cm="1">
        <f t="array" ref="M854">_xlfn.IFS(I854&gt;=3.5,"Excellent",I854&gt;=3,"Good",I854&gt;=2,"Average",I854&lt;2,"Poor")</f>
        <v>Average</v>
      </c>
      <c r="N854" s="10" t="str">
        <f>VLOOKUP(D854,Table2[],2,FALSE)</f>
        <v>Dr. Roy</v>
      </c>
      <c r="O854" s="10" t="str">
        <f t="shared" si="53"/>
        <v>True</v>
      </c>
      <c r="P854" s="10"/>
      <c r="Q854" s="10">
        <f t="shared" si="54"/>
        <v>2022</v>
      </c>
      <c r="R854" s="10"/>
      <c r="S854" s="10"/>
      <c r="T854" s="10"/>
      <c r="U854" s="10"/>
      <c r="V854" s="10"/>
      <c r="W854" s="10" t="str">
        <f t="shared" ca="1" si="55"/>
        <v/>
      </c>
      <c r="X854" s="10"/>
      <c r="Y854" s="10"/>
      <c r="Z854" s="10"/>
      <c r="AA854" s="10"/>
      <c r="AB854" s="10"/>
      <c r="AC854" s="10"/>
      <c r="AD854" s="10"/>
      <c r="AE854" s="10"/>
      <c r="AF854" s="10"/>
    </row>
    <row r="855" spans="1:32" x14ac:dyDescent="0.3">
      <c r="A855" s="8" t="s">
        <v>1731</v>
      </c>
      <c r="B855" s="8" t="s">
        <v>1732</v>
      </c>
      <c r="C855" s="8" t="s">
        <v>17</v>
      </c>
      <c r="D855" s="8" t="s">
        <v>31</v>
      </c>
      <c r="E855" s="9">
        <v>45210</v>
      </c>
      <c r="F855" s="8" t="s">
        <v>19</v>
      </c>
      <c r="G855" s="8">
        <v>6149</v>
      </c>
      <c r="H855" s="8">
        <v>4635</v>
      </c>
      <c r="I855" s="8">
        <v>2.63</v>
      </c>
      <c r="J855" s="8">
        <v>118</v>
      </c>
      <c r="L855" s="10" t="str">
        <f t="shared" ca="1" si="52"/>
        <v> </v>
      </c>
      <c r="M855" s="10" t="str" cm="1">
        <f t="array" ref="M855">_xlfn.IFS(I855&gt;=3.5,"Excellent",I855&gt;=3,"Good",I855&gt;=2,"Average",I855&lt;2,"Poor")</f>
        <v>Average</v>
      </c>
      <c r="N855" s="10" t="str">
        <f>VLOOKUP(D855,Table2[],2,FALSE)</f>
        <v>Dr. Sharma</v>
      </c>
      <c r="O855" s="10" t="str">
        <f t="shared" si="53"/>
        <v>True</v>
      </c>
      <c r="P855" s="10"/>
      <c r="Q855" s="10">
        <f t="shared" si="54"/>
        <v>2023</v>
      </c>
      <c r="R855" s="10"/>
      <c r="S855" s="10"/>
      <c r="T855" s="10"/>
      <c r="U855" s="10"/>
      <c r="V855" s="10"/>
      <c r="W855" s="10">
        <f t="shared" ca="1" si="55"/>
        <v>638</v>
      </c>
      <c r="X855" s="10"/>
      <c r="Y855" s="10"/>
      <c r="Z855" s="10"/>
      <c r="AA855" s="10"/>
      <c r="AB855" s="10"/>
      <c r="AC855" s="10"/>
      <c r="AD855" s="10"/>
      <c r="AE855" s="10"/>
      <c r="AF855" s="10"/>
    </row>
    <row r="856" spans="1:32" x14ac:dyDescent="0.3">
      <c r="A856" s="8" t="s">
        <v>1733</v>
      </c>
      <c r="B856" s="8" t="s">
        <v>1734</v>
      </c>
      <c r="C856" s="8" t="s">
        <v>54</v>
      </c>
      <c r="D856" s="8" t="s">
        <v>62</v>
      </c>
      <c r="E856" s="9">
        <v>45352</v>
      </c>
      <c r="F856" s="8" t="s">
        <v>14</v>
      </c>
      <c r="G856" s="8">
        <v>8365</v>
      </c>
      <c r="H856" s="8">
        <v>3533</v>
      </c>
      <c r="I856" s="8">
        <v>3.17</v>
      </c>
      <c r="J856" s="8">
        <v>15</v>
      </c>
      <c r="L856" s="10">
        <f t="shared" ca="1" si="52"/>
        <v>496</v>
      </c>
      <c r="M856" s="10" t="str" cm="1">
        <f t="array" ref="M856">_xlfn.IFS(I856&gt;=3.5,"Excellent",I856&gt;=3,"Good",I856&gt;=2,"Average",I856&lt;2,"Poor")</f>
        <v>Good</v>
      </c>
      <c r="N856" s="10" t="str">
        <f>VLOOKUP(D856,Table2[],2,FALSE)</f>
        <v>Dr. Sinha</v>
      </c>
      <c r="O856" s="10" t="str">
        <f t="shared" si="53"/>
        <v/>
      </c>
      <c r="P856" s="10"/>
      <c r="Q856" s="10">
        <f t="shared" si="54"/>
        <v>2024</v>
      </c>
      <c r="R856" s="10"/>
      <c r="S856" s="10"/>
      <c r="T856" s="10"/>
      <c r="U856" s="10"/>
      <c r="V856" s="10"/>
      <c r="W856" s="10" t="str">
        <f t="shared" ca="1" si="55"/>
        <v/>
      </c>
      <c r="X856" s="10"/>
      <c r="Y856" s="10"/>
      <c r="Z856" s="10"/>
      <c r="AA856" s="10"/>
      <c r="AB856" s="10"/>
      <c r="AC856" s="10"/>
      <c r="AD856" s="10"/>
      <c r="AE856" s="10"/>
      <c r="AF856" s="10"/>
    </row>
    <row r="857" spans="1:32" x14ac:dyDescent="0.3">
      <c r="A857" s="8" t="s">
        <v>1735</v>
      </c>
      <c r="B857" s="8" t="s">
        <v>1736</v>
      </c>
      <c r="C857" s="8" t="s">
        <v>12</v>
      </c>
      <c r="D857" s="8" t="s">
        <v>18</v>
      </c>
      <c r="E857" s="9">
        <v>45134</v>
      </c>
      <c r="F857" s="8" t="s">
        <v>14</v>
      </c>
      <c r="G857" s="8">
        <v>9612</v>
      </c>
      <c r="H857" s="8">
        <v>1018</v>
      </c>
      <c r="I857" s="8">
        <v>3.25</v>
      </c>
      <c r="J857" s="8">
        <v>88</v>
      </c>
      <c r="L857" s="10">
        <f t="shared" ca="1" si="52"/>
        <v>714</v>
      </c>
      <c r="M857" s="10" t="str" cm="1">
        <f t="array" ref="M857">_xlfn.IFS(I857&gt;=3.5,"Excellent",I857&gt;=3,"Good",I857&gt;=2,"Average",I857&lt;2,"Poor")</f>
        <v>Good</v>
      </c>
      <c r="N857" s="10" t="str">
        <f>VLOOKUP(D857,Table2[],2,FALSE)</f>
        <v>Dr. Roy</v>
      </c>
      <c r="O857" s="10" t="str">
        <f t="shared" si="53"/>
        <v/>
      </c>
      <c r="P857" s="10"/>
      <c r="Q857" s="10">
        <f t="shared" si="54"/>
        <v>2023</v>
      </c>
      <c r="R857" s="10"/>
      <c r="S857" s="10"/>
      <c r="T857" s="10"/>
      <c r="U857" s="10"/>
      <c r="V857" s="10"/>
      <c r="W857" s="10" t="str">
        <f t="shared" ca="1" si="55"/>
        <v/>
      </c>
      <c r="X857" s="10"/>
      <c r="Y857" s="10"/>
      <c r="Z857" s="10"/>
      <c r="AA857" s="10"/>
      <c r="AB857" s="10"/>
      <c r="AC857" s="10"/>
      <c r="AD857" s="10"/>
      <c r="AE857" s="10"/>
      <c r="AF857" s="10"/>
    </row>
    <row r="858" spans="1:32" x14ac:dyDescent="0.3">
      <c r="A858" s="8" t="s">
        <v>1737</v>
      </c>
      <c r="B858" s="8" t="s">
        <v>1738</v>
      </c>
      <c r="C858" s="8" t="s">
        <v>22</v>
      </c>
      <c r="D858" s="8" t="s">
        <v>18</v>
      </c>
      <c r="E858" s="9">
        <v>45045</v>
      </c>
      <c r="F858" s="8" t="s">
        <v>14</v>
      </c>
      <c r="G858" s="8">
        <v>10449</v>
      </c>
      <c r="H858" s="8">
        <v>7</v>
      </c>
      <c r="I858" s="8">
        <v>2.98</v>
      </c>
      <c r="J858" s="8">
        <v>54</v>
      </c>
      <c r="L858" s="10">
        <f t="shared" ca="1" si="52"/>
        <v>803</v>
      </c>
      <c r="M858" s="10" t="str" cm="1">
        <f t="array" ref="M858">_xlfn.IFS(I858&gt;=3.5,"Excellent",I858&gt;=3,"Good",I858&gt;=2,"Average",I858&lt;2,"Poor")</f>
        <v>Average</v>
      </c>
      <c r="N858" s="10" t="str">
        <f>VLOOKUP(D858,Table2[],2,FALSE)</f>
        <v>Dr. Roy</v>
      </c>
      <c r="O858" s="10" t="str">
        <f t="shared" si="53"/>
        <v/>
      </c>
      <c r="P858" s="10"/>
      <c r="Q858" s="10">
        <f t="shared" si="54"/>
        <v>2023</v>
      </c>
      <c r="R858" s="10"/>
      <c r="S858" s="10"/>
      <c r="T858" s="10"/>
      <c r="U858" s="10"/>
      <c r="V858" s="10"/>
      <c r="W858" s="10" t="str">
        <f t="shared" ca="1" si="55"/>
        <v/>
      </c>
      <c r="X858" s="10"/>
      <c r="Y858" s="10"/>
      <c r="Z858" s="10"/>
      <c r="AA858" s="10"/>
      <c r="AB858" s="10"/>
      <c r="AC858" s="10"/>
      <c r="AD858" s="10"/>
      <c r="AE858" s="10"/>
      <c r="AF858" s="10"/>
    </row>
    <row r="859" spans="1:32" x14ac:dyDescent="0.3">
      <c r="A859" s="8" t="s">
        <v>1739</v>
      </c>
      <c r="B859" s="8" t="s">
        <v>1740</v>
      </c>
      <c r="C859" s="8" t="s">
        <v>12</v>
      </c>
      <c r="D859" s="8" t="s">
        <v>13</v>
      </c>
      <c r="E859" s="9">
        <v>44764</v>
      </c>
      <c r="F859" s="8" t="s">
        <v>19</v>
      </c>
      <c r="G859" s="8">
        <v>7352</v>
      </c>
      <c r="H859" s="8">
        <v>3682</v>
      </c>
      <c r="I859" s="8">
        <v>3.34</v>
      </c>
      <c r="J859" s="8">
        <v>100</v>
      </c>
      <c r="L859" s="10" t="str">
        <f t="shared" ca="1" si="52"/>
        <v> </v>
      </c>
      <c r="M859" s="10" t="str" cm="1">
        <f t="array" ref="M859">_xlfn.IFS(I859&gt;=3.5,"Excellent",I859&gt;=3,"Good",I859&gt;=2,"Average",I859&lt;2,"Poor")</f>
        <v>Good</v>
      </c>
      <c r="N859" s="10" t="str">
        <f>VLOOKUP(D859,Table2[],2,FALSE)</f>
        <v xml:space="preserve"> Dr. Mehta</v>
      </c>
      <c r="O859" s="10" t="str">
        <f t="shared" si="53"/>
        <v>True</v>
      </c>
      <c r="P859" s="10"/>
      <c r="Q859" s="10">
        <f t="shared" si="54"/>
        <v>2022</v>
      </c>
      <c r="R859" s="10"/>
      <c r="S859" s="10"/>
      <c r="T859" s="10"/>
      <c r="U859" s="10"/>
      <c r="V859" s="10"/>
      <c r="W859" s="10">
        <f t="shared" ca="1" si="55"/>
        <v>1084</v>
      </c>
      <c r="X859" s="10"/>
      <c r="Y859" s="10"/>
      <c r="Z859" s="10"/>
      <c r="AA859" s="10"/>
      <c r="AB859" s="10"/>
      <c r="AC859" s="10"/>
      <c r="AD859" s="10"/>
      <c r="AE859" s="10"/>
      <c r="AF859" s="10"/>
    </row>
    <row r="860" spans="1:32" x14ac:dyDescent="0.3">
      <c r="A860" s="8" t="s">
        <v>1741</v>
      </c>
      <c r="B860" s="8" t="s">
        <v>1742</v>
      </c>
      <c r="C860" s="8" t="s">
        <v>28</v>
      </c>
      <c r="D860" s="8" t="s">
        <v>13</v>
      </c>
      <c r="E860" s="9">
        <v>45250</v>
      </c>
      <c r="F860" s="8" t="s">
        <v>14</v>
      </c>
      <c r="G860" s="8">
        <v>2312</v>
      </c>
      <c r="H860" s="8">
        <v>6130</v>
      </c>
      <c r="I860" s="8">
        <v>2.66</v>
      </c>
      <c r="J860" s="8">
        <v>54</v>
      </c>
      <c r="L860" s="10">
        <f t="shared" ca="1" si="52"/>
        <v>598</v>
      </c>
      <c r="M860" s="10" t="str" cm="1">
        <f t="array" ref="M860">_xlfn.IFS(I860&gt;=3.5,"Excellent",I860&gt;=3,"Good",I860&gt;=2,"Average",I860&lt;2,"Poor")</f>
        <v>Average</v>
      </c>
      <c r="N860" s="10" t="str">
        <f>VLOOKUP(D860,Table2[],2,FALSE)</f>
        <v xml:space="preserve"> Dr. Mehta</v>
      </c>
      <c r="O860" s="10" t="str">
        <f t="shared" si="53"/>
        <v>True</v>
      </c>
      <c r="P860" s="10"/>
      <c r="Q860" s="10">
        <f t="shared" si="54"/>
        <v>2023</v>
      </c>
      <c r="R860" s="10"/>
      <c r="S860" s="10"/>
      <c r="T860" s="10"/>
      <c r="U860" s="10"/>
      <c r="V860" s="10"/>
      <c r="W860" s="10" t="str">
        <f t="shared" ca="1" si="55"/>
        <v/>
      </c>
      <c r="X860" s="10"/>
      <c r="Y860" s="10"/>
      <c r="Z860" s="10"/>
      <c r="AA860" s="10"/>
      <c r="AB860" s="10"/>
      <c r="AC860" s="10"/>
      <c r="AD860" s="10"/>
      <c r="AE860" s="10"/>
      <c r="AF860" s="10"/>
    </row>
    <row r="861" spans="1:32" x14ac:dyDescent="0.3">
      <c r="A861" s="8" t="s">
        <v>1743</v>
      </c>
      <c r="B861" s="8" t="s">
        <v>1744</v>
      </c>
      <c r="C861" s="8" t="s">
        <v>57</v>
      </c>
      <c r="D861" s="8" t="s">
        <v>62</v>
      </c>
      <c r="E861" s="9">
        <v>44774</v>
      </c>
      <c r="F861" s="8" t="s">
        <v>14</v>
      </c>
      <c r="G861" s="8">
        <v>12046</v>
      </c>
      <c r="H861" s="8">
        <v>1594</v>
      </c>
      <c r="I861" s="8">
        <v>2.35</v>
      </c>
      <c r="J861" s="8">
        <v>31</v>
      </c>
      <c r="L861" s="10">
        <f t="shared" ca="1" si="52"/>
        <v>1074</v>
      </c>
      <c r="M861" s="10" t="str" cm="1">
        <f t="array" ref="M861">_xlfn.IFS(I861&gt;=3.5,"Excellent",I861&gt;=3,"Good",I861&gt;=2,"Average",I861&lt;2,"Poor")</f>
        <v>Average</v>
      </c>
      <c r="N861" s="10" t="str">
        <f>VLOOKUP(D861,Table2[],2,FALSE)</f>
        <v>Dr. Sinha</v>
      </c>
      <c r="O861" s="10" t="str">
        <f t="shared" si="53"/>
        <v/>
      </c>
      <c r="P861" s="10"/>
      <c r="Q861" s="10">
        <f t="shared" si="54"/>
        <v>2022</v>
      </c>
      <c r="R861" s="10"/>
      <c r="S861" s="10"/>
      <c r="T861" s="10"/>
      <c r="U861" s="10"/>
      <c r="V861" s="10"/>
      <c r="W861" s="10" t="str">
        <f t="shared" ca="1" si="55"/>
        <v/>
      </c>
      <c r="X861" s="10"/>
      <c r="Y861" s="10"/>
      <c r="Z861" s="10"/>
      <c r="AA861" s="10"/>
      <c r="AB861" s="10"/>
      <c r="AC861" s="10"/>
      <c r="AD861" s="10"/>
      <c r="AE861" s="10"/>
      <c r="AF861" s="10"/>
    </row>
    <row r="862" spans="1:32" x14ac:dyDescent="0.3">
      <c r="A862" s="8" t="s">
        <v>1745</v>
      </c>
      <c r="B862" s="8" t="s">
        <v>1746</v>
      </c>
      <c r="C862" s="8" t="s">
        <v>17</v>
      </c>
      <c r="D862" s="8" t="s">
        <v>31</v>
      </c>
      <c r="E862" s="9">
        <v>45097</v>
      </c>
      <c r="F862" s="8" t="s">
        <v>14</v>
      </c>
      <c r="G862" s="8">
        <v>6750</v>
      </c>
      <c r="H862" s="8">
        <v>6005</v>
      </c>
      <c r="I862" s="8">
        <v>2.2799999999999998</v>
      </c>
      <c r="J862" s="8">
        <v>114</v>
      </c>
      <c r="L862" s="10">
        <f t="shared" ca="1" si="52"/>
        <v>751</v>
      </c>
      <c r="M862" s="10" t="str" cm="1">
        <f t="array" ref="M862">_xlfn.IFS(I862&gt;=3.5,"Excellent",I862&gt;=3,"Good",I862&gt;=2,"Average",I862&lt;2,"Poor")</f>
        <v>Average</v>
      </c>
      <c r="N862" s="10" t="str">
        <f>VLOOKUP(D862,Table2[],2,FALSE)</f>
        <v>Dr. Sharma</v>
      </c>
      <c r="O862" s="10" t="str">
        <f t="shared" si="53"/>
        <v>True</v>
      </c>
      <c r="P862" s="10"/>
      <c r="Q862" s="10">
        <f t="shared" si="54"/>
        <v>2023</v>
      </c>
      <c r="R862" s="10"/>
      <c r="S862" s="10"/>
      <c r="T862" s="10"/>
      <c r="U862" s="10"/>
      <c r="V862" s="10"/>
      <c r="W862" s="10" t="str">
        <f t="shared" ca="1" si="55"/>
        <v/>
      </c>
      <c r="X862" s="10"/>
      <c r="Y862" s="10"/>
      <c r="Z862" s="10"/>
      <c r="AA862" s="10"/>
      <c r="AB862" s="10"/>
      <c r="AC862" s="10"/>
      <c r="AD862" s="10"/>
      <c r="AE862" s="10"/>
      <c r="AF862" s="10"/>
    </row>
    <row r="863" spans="1:32" x14ac:dyDescent="0.3">
      <c r="A863" s="8" t="s">
        <v>1747</v>
      </c>
      <c r="B863" s="8" t="s">
        <v>1748</v>
      </c>
      <c r="C863" s="8" t="s">
        <v>36</v>
      </c>
      <c r="D863" s="8" t="s">
        <v>62</v>
      </c>
      <c r="E863" s="9">
        <v>45166</v>
      </c>
      <c r="F863" s="8" t="s">
        <v>14</v>
      </c>
      <c r="G863" s="8">
        <v>4842</v>
      </c>
      <c r="H863" s="8">
        <v>7238</v>
      </c>
      <c r="I863" s="8">
        <v>2.0299999999999998</v>
      </c>
      <c r="J863" s="8">
        <v>46</v>
      </c>
      <c r="L863" s="10">
        <f t="shared" ca="1" si="52"/>
        <v>682</v>
      </c>
      <c r="M863" s="10" t="str" cm="1">
        <f t="array" ref="M863">_xlfn.IFS(I863&gt;=3.5,"Excellent",I863&gt;=3,"Good",I863&gt;=2,"Average",I863&lt;2,"Poor")</f>
        <v>Average</v>
      </c>
      <c r="N863" s="10" t="str">
        <f>VLOOKUP(D863,Table2[],2,FALSE)</f>
        <v>Dr. Sinha</v>
      </c>
      <c r="O863" s="10" t="str">
        <f t="shared" si="53"/>
        <v>True</v>
      </c>
      <c r="P863" s="10"/>
      <c r="Q863" s="10">
        <f t="shared" si="54"/>
        <v>2023</v>
      </c>
      <c r="R863" s="10"/>
      <c r="S863" s="10"/>
      <c r="T863" s="10"/>
      <c r="U863" s="10"/>
      <c r="V863" s="10"/>
      <c r="W863" s="10" t="str">
        <f t="shared" ca="1" si="55"/>
        <v/>
      </c>
      <c r="X863" s="10"/>
      <c r="Y863" s="10"/>
      <c r="Z863" s="10"/>
      <c r="AA863" s="10"/>
      <c r="AB863" s="10"/>
      <c r="AC863" s="10"/>
      <c r="AD863" s="10"/>
      <c r="AE863" s="10"/>
      <c r="AF863" s="10"/>
    </row>
    <row r="864" spans="1:32" x14ac:dyDescent="0.3">
      <c r="A864" s="8" t="s">
        <v>1749</v>
      </c>
      <c r="B864" s="8" t="s">
        <v>1750</v>
      </c>
      <c r="C864" s="8" t="s">
        <v>57</v>
      </c>
      <c r="D864" s="8" t="s">
        <v>18</v>
      </c>
      <c r="E864" s="9">
        <v>44647</v>
      </c>
      <c r="F864" s="8" t="s">
        <v>14</v>
      </c>
      <c r="G864" s="8">
        <v>7267</v>
      </c>
      <c r="H864" s="8">
        <v>7428</v>
      </c>
      <c r="I864" s="8">
        <v>3.25</v>
      </c>
      <c r="J864" s="8">
        <v>115</v>
      </c>
      <c r="L864" s="10">
        <f t="shared" ca="1" si="52"/>
        <v>1201</v>
      </c>
      <c r="M864" s="10" t="str" cm="1">
        <f t="array" ref="M864">_xlfn.IFS(I864&gt;=3.5,"Excellent",I864&gt;=3,"Good",I864&gt;=2,"Average",I864&lt;2,"Poor")</f>
        <v>Good</v>
      </c>
      <c r="N864" s="10" t="str">
        <f>VLOOKUP(D864,Table2[],2,FALSE)</f>
        <v>Dr. Roy</v>
      </c>
      <c r="O864" s="10" t="str">
        <f t="shared" si="53"/>
        <v>True</v>
      </c>
      <c r="P864" s="10"/>
      <c r="Q864" s="10">
        <f t="shared" si="54"/>
        <v>2022</v>
      </c>
      <c r="R864" s="10"/>
      <c r="S864" s="10"/>
      <c r="T864" s="10"/>
      <c r="U864" s="10"/>
      <c r="V864" s="10"/>
      <c r="W864" s="10" t="str">
        <f t="shared" ca="1" si="55"/>
        <v/>
      </c>
      <c r="X864" s="10"/>
      <c r="Y864" s="10"/>
      <c r="Z864" s="10"/>
      <c r="AA864" s="10"/>
      <c r="AB864" s="10"/>
      <c r="AC864" s="10"/>
      <c r="AD864" s="10"/>
      <c r="AE864" s="10"/>
      <c r="AF864" s="10"/>
    </row>
    <row r="865" spans="1:32" x14ac:dyDescent="0.3">
      <c r="A865" s="8" t="s">
        <v>1751</v>
      </c>
      <c r="B865" s="8" t="s">
        <v>1752</v>
      </c>
      <c r="C865" s="8" t="s">
        <v>22</v>
      </c>
      <c r="D865" s="8" t="s">
        <v>18</v>
      </c>
      <c r="E865" s="9">
        <v>44921</v>
      </c>
      <c r="F865" s="8" t="s">
        <v>14</v>
      </c>
      <c r="G865" s="8">
        <v>8934</v>
      </c>
      <c r="H865" s="8">
        <v>7479</v>
      </c>
      <c r="I865" s="8">
        <v>2.29</v>
      </c>
      <c r="J865" s="8">
        <v>39</v>
      </c>
      <c r="L865" s="10">
        <f t="shared" ca="1" si="52"/>
        <v>927</v>
      </c>
      <c r="M865" s="10" t="str" cm="1">
        <f t="array" ref="M865">_xlfn.IFS(I865&gt;=3.5,"Excellent",I865&gt;=3,"Good",I865&gt;=2,"Average",I865&lt;2,"Poor")</f>
        <v>Average</v>
      </c>
      <c r="N865" s="10" t="str">
        <f>VLOOKUP(D865,Table2[],2,FALSE)</f>
        <v>Dr. Roy</v>
      </c>
      <c r="O865" s="10" t="str">
        <f t="shared" si="53"/>
        <v>True</v>
      </c>
      <c r="P865" s="10"/>
      <c r="Q865" s="10">
        <f t="shared" si="54"/>
        <v>2022</v>
      </c>
      <c r="R865" s="10"/>
      <c r="S865" s="10"/>
      <c r="T865" s="10"/>
      <c r="U865" s="10"/>
      <c r="V865" s="10"/>
      <c r="W865" s="10" t="str">
        <f t="shared" ca="1" si="55"/>
        <v/>
      </c>
      <c r="X865" s="10"/>
      <c r="Y865" s="10"/>
      <c r="Z865" s="10"/>
      <c r="AA865" s="10"/>
      <c r="AB865" s="10"/>
      <c r="AC865" s="10"/>
      <c r="AD865" s="10"/>
      <c r="AE865" s="10"/>
      <c r="AF865" s="10"/>
    </row>
    <row r="866" spans="1:32" x14ac:dyDescent="0.3">
      <c r="A866" s="8" t="s">
        <v>1753</v>
      </c>
      <c r="B866" s="8" t="s">
        <v>1754</v>
      </c>
      <c r="C866" s="8" t="s">
        <v>54</v>
      </c>
      <c r="D866" s="8" t="s">
        <v>62</v>
      </c>
      <c r="E866" s="9">
        <v>44611</v>
      </c>
      <c r="F866" s="8" t="s">
        <v>39</v>
      </c>
      <c r="G866" s="8">
        <v>10532</v>
      </c>
      <c r="H866" s="8">
        <v>6202</v>
      </c>
      <c r="I866" s="8">
        <v>2.93</v>
      </c>
      <c r="J866" s="8">
        <v>109</v>
      </c>
      <c r="L866" s="10" t="str">
        <f t="shared" ca="1" si="52"/>
        <v> </v>
      </c>
      <c r="M866" s="10" t="str" cm="1">
        <f t="array" ref="M866">_xlfn.IFS(I866&gt;=3.5,"Excellent",I866&gt;=3,"Good",I866&gt;=2,"Average",I866&lt;2,"Poor")</f>
        <v>Average</v>
      </c>
      <c r="N866" s="10" t="str">
        <f>VLOOKUP(D866,Table2[],2,FALSE)</f>
        <v>Dr. Sinha</v>
      </c>
      <c r="O866" s="10" t="str">
        <f t="shared" si="53"/>
        <v>True</v>
      </c>
      <c r="P866" s="10"/>
      <c r="Q866" s="10">
        <f t="shared" si="54"/>
        <v>2022</v>
      </c>
      <c r="R866" s="10"/>
      <c r="S866" s="10"/>
      <c r="T866" s="10"/>
      <c r="U866" s="10"/>
      <c r="V866" s="10"/>
      <c r="W866" s="10" t="str">
        <f t="shared" ca="1" si="55"/>
        <v/>
      </c>
      <c r="X866" s="10"/>
      <c r="Y866" s="10"/>
      <c r="Z866" s="10"/>
      <c r="AA866" s="10"/>
      <c r="AB866" s="10"/>
      <c r="AC866" s="10"/>
      <c r="AD866" s="10"/>
      <c r="AE866" s="10"/>
      <c r="AF866" s="10"/>
    </row>
    <row r="867" spans="1:32" x14ac:dyDescent="0.3">
      <c r="A867" s="8" t="s">
        <v>1755</v>
      </c>
      <c r="B867" s="8" t="s">
        <v>1756</v>
      </c>
      <c r="C867" s="8" t="s">
        <v>28</v>
      </c>
      <c r="D867" s="8" t="s">
        <v>18</v>
      </c>
      <c r="E867" s="9">
        <v>45215</v>
      </c>
      <c r="F867" s="8" t="s">
        <v>19</v>
      </c>
      <c r="G867" s="8">
        <v>2177</v>
      </c>
      <c r="H867" s="8">
        <v>9305</v>
      </c>
      <c r="I867" s="8">
        <v>2.5099999999999998</v>
      </c>
      <c r="J867" s="8">
        <v>50</v>
      </c>
      <c r="L867" s="10" t="str">
        <f t="shared" ca="1" si="52"/>
        <v> </v>
      </c>
      <c r="M867" s="10" t="str" cm="1">
        <f t="array" ref="M867">_xlfn.IFS(I867&gt;=3.5,"Excellent",I867&gt;=3,"Good",I867&gt;=2,"Average",I867&lt;2,"Poor")</f>
        <v>Average</v>
      </c>
      <c r="N867" s="10" t="str">
        <f>VLOOKUP(D867,Table2[],2,FALSE)</f>
        <v>Dr. Roy</v>
      </c>
      <c r="O867" s="10" t="str">
        <f t="shared" si="53"/>
        <v>True</v>
      </c>
      <c r="P867" s="10"/>
      <c r="Q867" s="10">
        <f t="shared" si="54"/>
        <v>2023</v>
      </c>
      <c r="R867" s="10"/>
      <c r="S867" s="10"/>
      <c r="T867" s="10"/>
      <c r="U867" s="10"/>
      <c r="V867" s="10"/>
      <c r="W867" s="10">
        <f t="shared" ca="1" si="55"/>
        <v>633</v>
      </c>
      <c r="X867" s="10"/>
      <c r="Y867" s="10"/>
      <c r="Z867" s="10"/>
      <c r="AA867" s="10"/>
      <c r="AB867" s="10"/>
      <c r="AC867" s="10"/>
      <c r="AD867" s="10"/>
      <c r="AE867" s="10"/>
      <c r="AF867" s="10"/>
    </row>
    <row r="868" spans="1:32" x14ac:dyDescent="0.3">
      <c r="A868" s="8" t="s">
        <v>1757</v>
      </c>
      <c r="B868" s="8" t="s">
        <v>1758</v>
      </c>
      <c r="C868" s="8" t="s">
        <v>57</v>
      </c>
      <c r="D868" s="8" t="s">
        <v>31</v>
      </c>
      <c r="E868" s="9">
        <v>44999</v>
      </c>
      <c r="F868" s="8" t="s">
        <v>14</v>
      </c>
      <c r="G868" s="8">
        <v>8971</v>
      </c>
      <c r="H868" s="8">
        <v>8015</v>
      </c>
      <c r="I868" s="8">
        <v>3.05</v>
      </c>
      <c r="J868" s="8">
        <v>106</v>
      </c>
      <c r="L868" s="10">
        <f t="shared" ca="1" si="52"/>
        <v>849</v>
      </c>
      <c r="M868" s="10" t="str" cm="1">
        <f t="array" ref="M868">_xlfn.IFS(I868&gt;=3.5,"Excellent",I868&gt;=3,"Good",I868&gt;=2,"Average",I868&lt;2,"Poor")</f>
        <v>Good</v>
      </c>
      <c r="N868" s="10" t="str">
        <f>VLOOKUP(D868,Table2[],2,FALSE)</f>
        <v>Dr. Sharma</v>
      </c>
      <c r="O868" s="10" t="str">
        <f t="shared" si="53"/>
        <v>True</v>
      </c>
      <c r="P868" s="10"/>
      <c r="Q868" s="10">
        <f t="shared" si="54"/>
        <v>2023</v>
      </c>
      <c r="R868" s="10"/>
      <c r="S868" s="10"/>
      <c r="T868" s="10"/>
      <c r="U868" s="10"/>
      <c r="V868" s="10"/>
      <c r="W868" s="10" t="str">
        <f t="shared" ca="1" si="55"/>
        <v/>
      </c>
      <c r="X868" s="10"/>
      <c r="Y868" s="10"/>
      <c r="Z868" s="10"/>
      <c r="AA868" s="10"/>
      <c r="AB868" s="10"/>
      <c r="AC868" s="10"/>
      <c r="AD868" s="10"/>
      <c r="AE868" s="10"/>
      <c r="AF868" s="10"/>
    </row>
    <row r="869" spans="1:32" x14ac:dyDescent="0.3">
      <c r="A869" s="8" t="s">
        <v>1759</v>
      </c>
      <c r="B869" s="8" t="s">
        <v>1760</v>
      </c>
      <c r="C869" s="8" t="s">
        <v>22</v>
      </c>
      <c r="D869" s="8" t="s">
        <v>31</v>
      </c>
      <c r="E869" s="9">
        <v>44745</v>
      </c>
      <c r="F869" s="8" t="s">
        <v>39</v>
      </c>
      <c r="G869" s="8">
        <v>13897</v>
      </c>
      <c r="H869" s="8">
        <v>7593</v>
      </c>
      <c r="I869" s="8">
        <v>3.25</v>
      </c>
      <c r="J869" s="8">
        <v>63</v>
      </c>
      <c r="L869" s="10" t="str">
        <f t="shared" ca="1" si="52"/>
        <v> </v>
      </c>
      <c r="M869" s="10" t="str" cm="1">
        <f t="array" ref="M869">_xlfn.IFS(I869&gt;=3.5,"Excellent",I869&gt;=3,"Good",I869&gt;=2,"Average",I869&lt;2,"Poor")</f>
        <v>Good</v>
      </c>
      <c r="N869" s="10" t="str">
        <f>VLOOKUP(D869,Table2[],2,FALSE)</f>
        <v>Dr. Sharma</v>
      </c>
      <c r="O869" s="10" t="str">
        <f t="shared" si="53"/>
        <v>True</v>
      </c>
      <c r="P869" s="10"/>
      <c r="Q869" s="10">
        <f t="shared" si="54"/>
        <v>2022</v>
      </c>
      <c r="R869" s="10"/>
      <c r="S869" s="10"/>
      <c r="T869" s="10"/>
      <c r="U869" s="10"/>
      <c r="V869" s="10"/>
      <c r="W869" s="10" t="str">
        <f t="shared" ca="1" si="55"/>
        <v/>
      </c>
      <c r="X869" s="10"/>
      <c r="Y869" s="10"/>
      <c r="Z869" s="10"/>
      <c r="AA869" s="10"/>
      <c r="AB869" s="10"/>
      <c r="AC869" s="10"/>
      <c r="AD869" s="10"/>
      <c r="AE869" s="10"/>
      <c r="AF869" s="10"/>
    </row>
    <row r="870" spans="1:32" x14ac:dyDescent="0.3">
      <c r="A870" s="8" t="s">
        <v>1761</v>
      </c>
      <c r="B870" s="8" t="s">
        <v>1762</v>
      </c>
      <c r="C870" s="8" t="s">
        <v>28</v>
      </c>
      <c r="D870" s="8" t="s">
        <v>13</v>
      </c>
      <c r="E870" s="9">
        <v>44776</v>
      </c>
      <c r="F870" s="8" t="s">
        <v>14</v>
      </c>
      <c r="G870" s="8">
        <v>5508</v>
      </c>
      <c r="H870" s="8">
        <v>7751</v>
      </c>
      <c r="I870" s="8">
        <v>2.0099999999999998</v>
      </c>
      <c r="J870" s="8">
        <v>17</v>
      </c>
      <c r="L870" s="10">
        <f t="shared" ca="1" si="52"/>
        <v>1072</v>
      </c>
      <c r="M870" s="10" t="str" cm="1">
        <f t="array" ref="M870">_xlfn.IFS(I870&gt;=3.5,"Excellent",I870&gt;=3,"Good",I870&gt;=2,"Average",I870&lt;2,"Poor")</f>
        <v>Average</v>
      </c>
      <c r="N870" s="10" t="str">
        <f>VLOOKUP(D870,Table2[],2,FALSE)</f>
        <v xml:space="preserve"> Dr. Mehta</v>
      </c>
      <c r="O870" s="10" t="str">
        <f t="shared" si="53"/>
        <v>True</v>
      </c>
      <c r="P870" s="10"/>
      <c r="Q870" s="10">
        <f t="shared" si="54"/>
        <v>2022</v>
      </c>
      <c r="R870" s="10"/>
      <c r="S870" s="10"/>
      <c r="T870" s="10"/>
      <c r="U870" s="10"/>
      <c r="V870" s="10"/>
      <c r="W870" s="10" t="str">
        <f t="shared" ca="1" si="55"/>
        <v/>
      </c>
      <c r="X870" s="10"/>
      <c r="Y870" s="10"/>
      <c r="Z870" s="10"/>
      <c r="AA870" s="10"/>
      <c r="AB870" s="10"/>
      <c r="AC870" s="10"/>
      <c r="AD870" s="10"/>
      <c r="AE870" s="10"/>
      <c r="AF870" s="10"/>
    </row>
    <row r="871" spans="1:32" x14ac:dyDescent="0.3">
      <c r="A871" s="8" t="s">
        <v>1763</v>
      </c>
      <c r="B871" s="8" t="s">
        <v>1764</v>
      </c>
      <c r="C871" s="8" t="s">
        <v>25</v>
      </c>
      <c r="D871" s="8" t="s">
        <v>13</v>
      </c>
      <c r="E871" s="9">
        <v>45251</v>
      </c>
      <c r="F871" s="8" t="s">
        <v>14</v>
      </c>
      <c r="G871" s="8">
        <v>12065</v>
      </c>
      <c r="H871" s="8">
        <v>2882</v>
      </c>
      <c r="I871" s="8">
        <v>2.35</v>
      </c>
      <c r="J871" s="8">
        <v>93</v>
      </c>
      <c r="L871" s="10">
        <f t="shared" ca="1" si="52"/>
        <v>597</v>
      </c>
      <c r="M871" s="10" t="str" cm="1">
        <f t="array" ref="M871">_xlfn.IFS(I871&gt;=3.5,"Excellent",I871&gt;=3,"Good",I871&gt;=2,"Average",I871&lt;2,"Poor")</f>
        <v>Average</v>
      </c>
      <c r="N871" s="10" t="str">
        <f>VLOOKUP(D871,Table2[],2,FALSE)</f>
        <v xml:space="preserve"> Dr. Mehta</v>
      </c>
      <c r="O871" s="10" t="str">
        <f t="shared" si="53"/>
        <v/>
      </c>
      <c r="P871" s="10"/>
      <c r="Q871" s="10">
        <f t="shared" si="54"/>
        <v>2023</v>
      </c>
      <c r="R871" s="10"/>
      <c r="S871" s="10"/>
      <c r="T871" s="10"/>
      <c r="U871" s="10"/>
      <c r="V871" s="10"/>
      <c r="W871" s="10" t="str">
        <f t="shared" ca="1" si="55"/>
        <v/>
      </c>
      <c r="X871" s="10"/>
      <c r="Y871" s="10"/>
      <c r="Z871" s="10"/>
      <c r="AA871" s="10"/>
      <c r="AB871" s="10"/>
      <c r="AC871" s="10"/>
      <c r="AD871" s="10"/>
      <c r="AE871" s="10"/>
      <c r="AF871" s="10"/>
    </row>
    <row r="872" spans="1:32" x14ac:dyDescent="0.3">
      <c r="A872" s="8" t="s">
        <v>1765</v>
      </c>
      <c r="B872" s="8" t="s">
        <v>1766</v>
      </c>
      <c r="C872" s="8" t="s">
        <v>57</v>
      </c>
      <c r="D872" s="8" t="s">
        <v>13</v>
      </c>
      <c r="E872" s="9">
        <v>45173</v>
      </c>
      <c r="F872" s="8" t="s">
        <v>14</v>
      </c>
      <c r="G872" s="8">
        <v>4499</v>
      </c>
      <c r="H872" s="8">
        <v>9517</v>
      </c>
      <c r="I872" s="8">
        <v>2.71</v>
      </c>
      <c r="J872" s="8">
        <v>2</v>
      </c>
      <c r="L872" s="10">
        <f t="shared" ca="1" si="52"/>
        <v>675</v>
      </c>
      <c r="M872" s="10" t="str" cm="1">
        <f t="array" ref="M872">_xlfn.IFS(I872&gt;=3.5,"Excellent",I872&gt;=3,"Good",I872&gt;=2,"Average",I872&lt;2,"Poor")</f>
        <v>Average</v>
      </c>
      <c r="N872" s="10" t="str">
        <f>VLOOKUP(D872,Table2[],2,FALSE)</f>
        <v xml:space="preserve"> Dr. Mehta</v>
      </c>
      <c r="O872" s="10" t="str">
        <f t="shared" si="53"/>
        <v>True</v>
      </c>
      <c r="P872" s="10"/>
      <c r="Q872" s="10">
        <f t="shared" si="54"/>
        <v>2023</v>
      </c>
      <c r="R872" s="10"/>
      <c r="S872" s="10"/>
      <c r="T872" s="10"/>
      <c r="U872" s="10"/>
      <c r="V872" s="10"/>
      <c r="W872" s="10" t="str">
        <f t="shared" ca="1" si="55"/>
        <v/>
      </c>
      <c r="X872" s="10"/>
      <c r="Y872" s="10"/>
      <c r="Z872" s="10"/>
      <c r="AA872" s="10"/>
      <c r="AB872" s="10"/>
      <c r="AC872" s="10"/>
      <c r="AD872" s="10"/>
      <c r="AE872" s="10"/>
      <c r="AF872" s="10"/>
    </row>
    <row r="873" spans="1:32" x14ac:dyDescent="0.3">
      <c r="A873" s="8" t="s">
        <v>1767</v>
      </c>
      <c r="B873" s="8" t="s">
        <v>1768</v>
      </c>
      <c r="C873" s="8" t="s">
        <v>28</v>
      </c>
      <c r="D873" s="8" t="s">
        <v>62</v>
      </c>
      <c r="E873" s="9">
        <v>44888</v>
      </c>
      <c r="F873" s="8" t="s">
        <v>14</v>
      </c>
      <c r="G873" s="8">
        <v>12459</v>
      </c>
      <c r="H873" s="8">
        <v>889</v>
      </c>
      <c r="I873" s="8">
        <v>3.43</v>
      </c>
      <c r="J873" s="8">
        <v>57</v>
      </c>
      <c r="L873" s="10">
        <f t="shared" ca="1" si="52"/>
        <v>960</v>
      </c>
      <c r="M873" s="10" t="str" cm="1">
        <f t="array" ref="M873">_xlfn.IFS(I873&gt;=3.5,"Excellent",I873&gt;=3,"Good",I873&gt;=2,"Average",I873&lt;2,"Poor")</f>
        <v>Good</v>
      </c>
      <c r="N873" s="10" t="str">
        <f>VLOOKUP(D873,Table2[],2,FALSE)</f>
        <v>Dr. Sinha</v>
      </c>
      <c r="O873" s="10" t="str">
        <f t="shared" si="53"/>
        <v/>
      </c>
      <c r="P873" s="10"/>
      <c r="Q873" s="10">
        <f t="shared" si="54"/>
        <v>2022</v>
      </c>
      <c r="R873" s="10"/>
      <c r="S873" s="10"/>
      <c r="T873" s="10"/>
      <c r="U873" s="10"/>
      <c r="V873" s="10"/>
      <c r="W873" s="10" t="str">
        <f t="shared" ca="1" si="55"/>
        <v/>
      </c>
      <c r="X873" s="10"/>
      <c r="Y873" s="10"/>
      <c r="Z873" s="10"/>
      <c r="AA873" s="10"/>
      <c r="AB873" s="10"/>
      <c r="AC873" s="10"/>
      <c r="AD873" s="10"/>
      <c r="AE873" s="10"/>
      <c r="AF873" s="10"/>
    </row>
    <row r="874" spans="1:32" x14ac:dyDescent="0.3">
      <c r="A874" s="8" t="s">
        <v>1769</v>
      </c>
      <c r="B874" s="8" t="s">
        <v>1770</v>
      </c>
      <c r="C874" s="8" t="s">
        <v>57</v>
      </c>
      <c r="D874" s="8" t="s">
        <v>13</v>
      </c>
      <c r="E874" s="9">
        <v>45018</v>
      </c>
      <c r="F874" s="8" t="s">
        <v>14</v>
      </c>
      <c r="G874" s="8">
        <v>4107</v>
      </c>
      <c r="H874" s="8">
        <v>6953</v>
      </c>
      <c r="I874" s="8">
        <v>3.32</v>
      </c>
      <c r="J874" s="8">
        <v>8</v>
      </c>
      <c r="L874" s="10">
        <f t="shared" ca="1" si="52"/>
        <v>830</v>
      </c>
      <c r="M874" s="10" t="str" cm="1">
        <f t="array" ref="M874">_xlfn.IFS(I874&gt;=3.5,"Excellent",I874&gt;=3,"Good",I874&gt;=2,"Average",I874&lt;2,"Poor")</f>
        <v>Good</v>
      </c>
      <c r="N874" s="10" t="str">
        <f>VLOOKUP(D874,Table2[],2,FALSE)</f>
        <v xml:space="preserve"> Dr. Mehta</v>
      </c>
      <c r="O874" s="10" t="str">
        <f t="shared" si="53"/>
        <v>True</v>
      </c>
      <c r="P874" s="10"/>
      <c r="Q874" s="10">
        <f t="shared" si="54"/>
        <v>2023</v>
      </c>
      <c r="R874" s="10"/>
      <c r="S874" s="10"/>
      <c r="T874" s="10"/>
      <c r="U874" s="10"/>
      <c r="V874" s="10"/>
      <c r="W874" s="10" t="str">
        <f t="shared" ca="1" si="55"/>
        <v/>
      </c>
      <c r="X874" s="10"/>
      <c r="Y874" s="10"/>
      <c r="Z874" s="10"/>
      <c r="AA874" s="10"/>
      <c r="AB874" s="10"/>
      <c r="AC874" s="10"/>
      <c r="AD874" s="10"/>
      <c r="AE874" s="10"/>
      <c r="AF874" s="10"/>
    </row>
    <row r="875" spans="1:32" x14ac:dyDescent="0.3">
      <c r="A875" s="8" t="s">
        <v>1771</v>
      </c>
      <c r="B875" s="8" t="s">
        <v>1772</v>
      </c>
      <c r="C875" s="8" t="s">
        <v>36</v>
      </c>
      <c r="D875" s="8" t="s">
        <v>18</v>
      </c>
      <c r="E875" s="9">
        <v>44690</v>
      </c>
      <c r="F875" s="8" t="s">
        <v>14</v>
      </c>
      <c r="G875" s="8">
        <v>3251</v>
      </c>
      <c r="H875" s="8">
        <v>9829</v>
      </c>
      <c r="I875" s="8">
        <v>2.73</v>
      </c>
      <c r="J875" s="8">
        <v>60</v>
      </c>
      <c r="L875" s="10">
        <f t="shared" ca="1" si="52"/>
        <v>1158</v>
      </c>
      <c r="M875" s="10" t="str" cm="1">
        <f t="array" ref="M875">_xlfn.IFS(I875&gt;=3.5,"Excellent",I875&gt;=3,"Good",I875&gt;=2,"Average",I875&lt;2,"Poor")</f>
        <v>Average</v>
      </c>
      <c r="N875" s="10" t="str">
        <f>VLOOKUP(D875,Table2[],2,FALSE)</f>
        <v>Dr. Roy</v>
      </c>
      <c r="O875" s="10" t="str">
        <f t="shared" si="53"/>
        <v>True</v>
      </c>
      <c r="P875" s="10"/>
      <c r="Q875" s="10">
        <f t="shared" si="54"/>
        <v>2022</v>
      </c>
      <c r="R875" s="10"/>
      <c r="S875" s="10"/>
      <c r="T875" s="10"/>
      <c r="U875" s="10"/>
      <c r="V875" s="10"/>
      <c r="W875" s="10" t="str">
        <f t="shared" ca="1" si="55"/>
        <v/>
      </c>
      <c r="X875" s="10"/>
      <c r="Y875" s="10"/>
      <c r="Z875" s="10"/>
      <c r="AA875" s="10"/>
      <c r="AB875" s="10"/>
      <c r="AC875" s="10"/>
      <c r="AD875" s="10"/>
      <c r="AE875" s="10"/>
      <c r="AF875" s="10"/>
    </row>
    <row r="876" spans="1:32" x14ac:dyDescent="0.3">
      <c r="A876" s="8" t="s">
        <v>1773</v>
      </c>
      <c r="B876" s="8" t="s">
        <v>1774</v>
      </c>
      <c r="C876" s="8" t="s">
        <v>54</v>
      </c>
      <c r="D876" s="8" t="s">
        <v>18</v>
      </c>
      <c r="E876" s="9">
        <v>44578</v>
      </c>
      <c r="F876" s="8" t="s">
        <v>39</v>
      </c>
      <c r="G876" s="8">
        <v>8000</v>
      </c>
      <c r="H876" s="8">
        <v>5181</v>
      </c>
      <c r="I876" s="8">
        <v>2.27</v>
      </c>
      <c r="J876" s="8">
        <v>92</v>
      </c>
      <c r="L876" s="10" t="str">
        <f t="shared" ca="1" si="52"/>
        <v> </v>
      </c>
      <c r="M876" s="10" t="str" cm="1">
        <f t="array" ref="M876">_xlfn.IFS(I876&gt;=3.5,"Excellent",I876&gt;=3,"Good",I876&gt;=2,"Average",I876&lt;2,"Poor")</f>
        <v>Average</v>
      </c>
      <c r="N876" s="10" t="str">
        <f>VLOOKUP(D876,Table2[],2,FALSE)</f>
        <v>Dr. Roy</v>
      </c>
      <c r="O876" s="10" t="str">
        <f t="shared" si="53"/>
        <v>True</v>
      </c>
      <c r="P876" s="10"/>
      <c r="Q876" s="10">
        <f t="shared" si="54"/>
        <v>2022</v>
      </c>
      <c r="R876" s="10"/>
      <c r="S876" s="10"/>
      <c r="T876" s="10"/>
      <c r="U876" s="10"/>
      <c r="V876" s="10"/>
      <c r="W876" s="10" t="str">
        <f t="shared" ca="1" si="55"/>
        <v/>
      </c>
      <c r="X876" s="10"/>
      <c r="Y876" s="10"/>
      <c r="Z876" s="10"/>
      <c r="AA876" s="10"/>
      <c r="AB876" s="10"/>
      <c r="AC876" s="10"/>
      <c r="AD876" s="10"/>
      <c r="AE876" s="10"/>
      <c r="AF876" s="10"/>
    </row>
    <row r="877" spans="1:32" x14ac:dyDescent="0.3">
      <c r="A877" s="8" t="s">
        <v>1775</v>
      </c>
      <c r="B877" s="8" t="s">
        <v>1776</v>
      </c>
      <c r="C877" s="8" t="s">
        <v>57</v>
      </c>
      <c r="D877" s="8" t="s">
        <v>62</v>
      </c>
      <c r="E877" s="9">
        <v>45405</v>
      </c>
      <c r="F877" s="8" t="s">
        <v>14</v>
      </c>
      <c r="G877" s="8">
        <v>4905</v>
      </c>
      <c r="H877" s="8">
        <v>8239</v>
      </c>
      <c r="I877" s="8">
        <v>3.24</v>
      </c>
      <c r="J877" s="8">
        <v>13</v>
      </c>
      <c r="L877" s="10">
        <f t="shared" ca="1" si="52"/>
        <v>443</v>
      </c>
      <c r="M877" s="10" t="str" cm="1">
        <f t="array" ref="M877">_xlfn.IFS(I877&gt;=3.5,"Excellent",I877&gt;=3,"Good",I877&gt;=2,"Average",I877&lt;2,"Poor")</f>
        <v>Good</v>
      </c>
      <c r="N877" s="10" t="str">
        <f>VLOOKUP(D877,Table2[],2,FALSE)</f>
        <v>Dr. Sinha</v>
      </c>
      <c r="O877" s="10" t="str">
        <f t="shared" si="53"/>
        <v>True</v>
      </c>
      <c r="P877" s="10"/>
      <c r="Q877" s="10">
        <f t="shared" si="54"/>
        <v>2024</v>
      </c>
      <c r="R877" s="10"/>
      <c r="S877" s="10"/>
      <c r="T877" s="10"/>
      <c r="U877" s="10"/>
      <c r="V877" s="10"/>
      <c r="W877" s="10" t="str">
        <f t="shared" ca="1" si="55"/>
        <v/>
      </c>
      <c r="X877" s="10"/>
      <c r="Y877" s="10"/>
      <c r="Z877" s="10"/>
      <c r="AA877" s="10"/>
      <c r="AB877" s="10"/>
      <c r="AC877" s="10"/>
      <c r="AD877" s="10"/>
      <c r="AE877" s="10"/>
      <c r="AF877" s="10"/>
    </row>
    <row r="878" spans="1:32" x14ac:dyDescent="0.3">
      <c r="A878" s="8" t="s">
        <v>1777</v>
      </c>
      <c r="B878" s="8" t="s">
        <v>1778</v>
      </c>
      <c r="C878" s="8" t="s">
        <v>36</v>
      </c>
      <c r="D878" s="8" t="s">
        <v>62</v>
      </c>
      <c r="E878" s="9">
        <v>45071</v>
      </c>
      <c r="F878" s="8" t="s">
        <v>14</v>
      </c>
      <c r="G878" s="8">
        <v>12331</v>
      </c>
      <c r="H878" s="8">
        <v>1249</v>
      </c>
      <c r="I878" s="8">
        <v>2.46</v>
      </c>
      <c r="J878" s="8">
        <v>29</v>
      </c>
      <c r="L878" s="10">
        <f t="shared" ca="1" si="52"/>
        <v>777</v>
      </c>
      <c r="M878" s="10" t="str" cm="1">
        <f t="array" ref="M878">_xlfn.IFS(I878&gt;=3.5,"Excellent",I878&gt;=3,"Good",I878&gt;=2,"Average",I878&lt;2,"Poor")</f>
        <v>Average</v>
      </c>
      <c r="N878" s="10" t="str">
        <f>VLOOKUP(D878,Table2[],2,FALSE)</f>
        <v>Dr. Sinha</v>
      </c>
      <c r="O878" s="10" t="str">
        <f t="shared" si="53"/>
        <v/>
      </c>
      <c r="P878" s="10"/>
      <c r="Q878" s="10">
        <f t="shared" si="54"/>
        <v>2023</v>
      </c>
      <c r="R878" s="10"/>
      <c r="S878" s="10"/>
      <c r="T878" s="10"/>
      <c r="U878" s="10"/>
      <c r="V878" s="10"/>
      <c r="W878" s="10" t="str">
        <f t="shared" ca="1" si="55"/>
        <v/>
      </c>
      <c r="X878" s="10"/>
      <c r="Y878" s="10"/>
      <c r="Z878" s="10"/>
      <c r="AA878" s="10"/>
      <c r="AB878" s="10"/>
      <c r="AC878" s="10"/>
      <c r="AD878" s="10"/>
      <c r="AE878" s="10"/>
      <c r="AF878" s="10"/>
    </row>
    <row r="879" spans="1:32" x14ac:dyDescent="0.3">
      <c r="A879" s="8" t="s">
        <v>1779</v>
      </c>
      <c r="B879" s="8" t="s">
        <v>1780</v>
      </c>
      <c r="C879" s="8" t="s">
        <v>57</v>
      </c>
      <c r="D879" s="8" t="s">
        <v>62</v>
      </c>
      <c r="E879" s="9">
        <v>45041</v>
      </c>
      <c r="F879" s="8" t="s">
        <v>39</v>
      </c>
      <c r="G879" s="8">
        <v>13471</v>
      </c>
      <c r="H879" s="8">
        <v>786</v>
      </c>
      <c r="I879" s="8">
        <v>3.26</v>
      </c>
      <c r="J879" s="8">
        <v>94</v>
      </c>
      <c r="L879" s="10" t="str">
        <f t="shared" ca="1" si="52"/>
        <v> </v>
      </c>
      <c r="M879" s="10" t="str" cm="1">
        <f t="array" ref="M879">_xlfn.IFS(I879&gt;=3.5,"Excellent",I879&gt;=3,"Good",I879&gt;=2,"Average",I879&lt;2,"Poor")</f>
        <v>Good</v>
      </c>
      <c r="N879" s="10" t="str">
        <f>VLOOKUP(D879,Table2[],2,FALSE)</f>
        <v>Dr. Sinha</v>
      </c>
      <c r="O879" s="10" t="str">
        <f t="shared" si="53"/>
        <v/>
      </c>
      <c r="P879" s="10"/>
      <c r="Q879" s="10">
        <f t="shared" si="54"/>
        <v>2023</v>
      </c>
      <c r="R879" s="10"/>
      <c r="S879" s="10"/>
      <c r="T879" s="10"/>
      <c r="U879" s="10"/>
      <c r="V879" s="10"/>
      <c r="W879" s="10" t="str">
        <f t="shared" ca="1" si="55"/>
        <v/>
      </c>
      <c r="X879" s="10"/>
      <c r="Y879" s="10"/>
      <c r="Z879" s="10"/>
      <c r="AA879" s="10"/>
      <c r="AB879" s="10"/>
      <c r="AC879" s="10"/>
      <c r="AD879" s="10"/>
      <c r="AE879" s="10"/>
      <c r="AF879" s="10"/>
    </row>
    <row r="880" spans="1:32" x14ac:dyDescent="0.3">
      <c r="A880" s="8" t="s">
        <v>1781</v>
      </c>
      <c r="B880" s="8" t="s">
        <v>1782</v>
      </c>
      <c r="C880" s="8" t="s">
        <v>22</v>
      </c>
      <c r="D880" s="8" t="s">
        <v>31</v>
      </c>
      <c r="E880" s="9">
        <v>44894</v>
      </c>
      <c r="F880" s="8" t="s">
        <v>14</v>
      </c>
      <c r="G880" s="8">
        <v>9678</v>
      </c>
      <c r="H880" s="8">
        <v>6115</v>
      </c>
      <c r="I880" s="8">
        <v>3.56</v>
      </c>
      <c r="J880" s="8">
        <v>81</v>
      </c>
      <c r="L880" s="10">
        <f t="shared" ca="1" si="52"/>
        <v>954</v>
      </c>
      <c r="M880" s="10" t="str" cm="1">
        <f t="array" ref="M880">_xlfn.IFS(I880&gt;=3.5,"Excellent",I880&gt;=3,"Good",I880&gt;=2,"Average",I880&lt;2,"Poor")</f>
        <v>Excellent</v>
      </c>
      <c r="N880" s="10" t="str">
        <f>VLOOKUP(D880,Table2[],2,FALSE)</f>
        <v>Dr. Sharma</v>
      </c>
      <c r="O880" s="10" t="str">
        <f t="shared" si="53"/>
        <v>True</v>
      </c>
      <c r="P880" s="10"/>
      <c r="Q880" s="10">
        <f t="shared" si="54"/>
        <v>2022</v>
      </c>
      <c r="R880" s="10"/>
      <c r="S880" s="10"/>
      <c r="T880" s="10"/>
      <c r="U880" s="10"/>
      <c r="V880" s="10"/>
      <c r="W880" s="10" t="str">
        <f t="shared" ca="1" si="55"/>
        <v/>
      </c>
      <c r="X880" s="10"/>
      <c r="Y880" s="10"/>
      <c r="Z880" s="10"/>
      <c r="AA880" s="10"/>
      <c r="AB880" s="10"/>
      <c r="AC880" s="10"/>
      <c r="AD880" s="10"/>
      <c r="AE880" s="10"/>
      <c r="AF880" s="10"/>
    </row>
    <row r="881" spans="1:32" x14ac:dyDescent="0.3">
      <c r="A881" s="8" t="s">
        <v>1783</v>
      </c>
      <c r="B881" s="8" t="s">
        <v>1784</v>
      </c>
      <c r="C881" s="8" t="s">
        <v>17</v>
      </c>
      <c r="D881" s="8" t="s">
        <v>13</v>
      </c>
      <c r="E881" s="9">
        <v>44796</v>
      </c>
      <c r="F881" s="8" t="s">
        <v>14</v>
      </c>
      <c r="G881" s="8">
        <v>9888</v>
      </c>
      <c r="H881" s="8">
        <v>7169</v>
      </c>
      <c r="I881" s="8">
        <v>3.71</v>
      </c>
      <c r="J881" s="8">
        <v>15</v>
      </c>
      <c r="L881" s="10">
        <f t="shared" ca="1" si="52"/>
        <v>1052</v>
      </c>
      <c r="M881" s="10" t="str" cm="1">
        <f t="array" ref="M881">_xlfn.IFS(I881&gt;=3.5,"Excellent",I881&gt;=3,"Good",I881&gt;=2,"Average",I881&lt;2,"Poor")</f>
        <v>Excellent</v>
      </c>
      <c r="N881" s="10" t="str">
        <f>VLOOKUP(D881,Table2[],2,FALSE)</f>
        <v xml:space="preserve"> Dr. Mehta</v>
      </c>
      <c r="O881" s="10" t="str">
        <f t="shared" si="53"/>
        <v>True</v>
      </c>
      <c r="P881" s="10"/>
      <c r="Q881" s="10">
        <f t="shared" si="54"/>
        <v>2022</v>
      </c>
      <c r="R881" s="10"/>
      <c r="S881" s="10"/>
      <c r="T881" s="10"/>
      <c r="U881" s="10"/>
      <c r="V881" s="10"/>
      <c r="W881" s="10" t="str">
        <f t="shared" ca="1" si="55"/>
        <v/>
      </c>
      <c r="X881" s="10"/>
      <c r="Y881" s="10"/>
      <c r="Z881" s="10"/>
      <c r="AA881" s="10"/>
      <c r="AB881" s="10"/>
      <c r="AC881" s="10"/>
      <c r="AD881" s="10"/>
      <c r="AE881" s="10"/>
      <c r="AF881" s="10"/>
    </row>
    <row r="882" spans="1:32" x14ac:dyDescent="0.3">
      <c r="A882" s="8" t="s">
        <v>1785</v>
      </c>
      <c r="B882" s="8" t="s">
        <v>1786</v>
      </c>
      <c r="C882" s="8" t="s">
        <v>25</v>
      </c>
      <c r="D882" s="8" t="s">
        <v>18</v>
      </c>
      <c r="E882" s="9">
        <v>44955</v>
      </c>
      <c r="F882" s="8" t="s">
        <v>14</v>
      </c>
      <c r="G882" s="8">
        <v>11687</v>
      </c>
      <c r="H882" s="8">
        <v>8105</v>
      </c>
      <c r="I882" s="8">
        <v>3.45</v>
      </c>
      <c r="J882" s="8">
        <v>89</v>
      </c>
      <c r="L882" s="10">
        <f t="shared" ca="1" si="52"/>
        <v>893</v>
      </c>
      <c r="M882" s="10" t="str" cm="1">
        <f t="array" ref="M882">_xlfn.IFS(I882&gt;=3.5,"Excellent",I882&gt;=3,"Good",I882&gt;=2,"Average",I882&lt;2,"Poor")</f>
        <v>Good</v>
      </c>
      <c r="N882" s="10" t="str">
        <f>VLOOKUP(D882,Table2[],2,FALSE)</f>
        <v>Dr. Roy</v>
      </c>
      <c r="O882" s="10" t="str">
        <f t="shared" si="53"/>
        <v>True</v>
      </c>
      <c r="P882" s="10"/>
      <c r="Q882" s="10">
        <f t="shared" si="54"/>
        <v>2023</v>
      </c>
      <c r="R882" s="10"/>
      <c r="S882" s="10"/>
      <c r="T882" s="10"/>
      <c r="U882" s="10"/>
      <c r="V882" s="10"/>
      <c r="W882" s="10" t="str">
        <f t="shared" ca="1" si="55"/>
        <v/>
      </c>
      <c r="X882" s="10"/>
      <c r="Y882" s="10"/>
      <c r="Z882" s="10"/>
      <c r="AA882" s="10"/>
      <c r="AB882" s="10"/>
      <c r="AC882" s="10"/>
      <c r="AD882" s="10"/>
      <c r="AE882" s="10"/>
      <c r="AF882" s="10"/>
    </row>
    <row r="883" spans="1:32" x14ac:dyDescent="0.3">
      <c r="A883" s="8" t="s">
        <v>1787</v>
      </c>
      <c r="B883" s="8" t="s">
        <v>1788</v>
      </c>
      <c r="C883" s="8" t="s">
        <v>36</v>
      </c>
      <c r="D883" s="8" t="s">
        <v>13</v>
      </c>
      <c r="E883" s="9">
        <v>45057</v>
      </c>
      <c r="F883" s="8" t="s">
        <v>14</v>
      </c>
      <c r="G883" s="8">
        <v>7453</v>
      </c>
      <c r="H883" s="8">
        <v>143</v>
      </c>
      <c r="I883" s="8">
        <v>2.73</v>
      </c>
      <c r="J883" s="8">
        <v>64</v>
      </c>
      <c r="L883" s="10">
        <f t="shared" ca="1" si="52"/>
        <v>791</v>
      </c>
      <c r="M883" s="10" t="str" cm="1">
        <f t="array" ref="M883">_xlfn.IFS(I883&gt;=3.5,"Excellent",I883&gt;=3,"Good",I883&gt;=2,"Average",I883&lt;2,"Poor")</f>
        <v>Average</v>
      </c>
      <c r="N883" s="10" t="str">
        <f>VLOOKUP(D883,Table2[],2,FALSE)</f>
        <v xml:space="preserve"> Dr. Mehta</v>
      </c>
      <c r="O883" s="10" t="str">
        <f t="shared" si="53"/>
        <v/>
      </c>
      <c r="P883" s="10"/>
      <c r="Q883" s="10">
        <f t="shared" si="54"/>
        <v>2023</v>
      </c>
      <c r="R883" s="10"/>
      <c r="S883" s="10"/>
      <c r="T883" s="10"/>
      <c r="U883" s="10"/>
      <c r="V883" s="10"/>
      <c r="W883" s="10" t="str">
        <f t="shared" ca="1" si="55"/>
        <v/>
      </c>
      <c r="X883" s="10"/>
      <c r="Y883" s="10"/>
      <c r="Z883" s="10"/>
      <c r="AA883" s="10"/>
      <c r="AB883" s="10"/>
      <c r="AC883" s="10"/>
      <c r="AD883" s="10"/>
      <c r="AE883" s="10"/>
      <c r="AF883" s="10"/>
    </row>
    <row r="884" spans="1:32" x14ac:dyDescent="0.3">
      <c r="A884" s="8" t="s">
        <v>1789</v>
      </c>
      <c r="B884" s="8" t="s">
        <v>1790</v>
      </c>
      <c r="C884" s="8" t="s">
        <v>28</v>
      </c>
      <c r="D884" s="8" t="s">
        <v>62</v>
      </c>
      <c r="E884" s="9">
        <v>44932</v>
      </c>
      <c r="F884" s="8" t="s">
        <v>14</v>
      </c>
      <c r="G884" s="8">
        <v>8695</v>
      </c>
      <c r="H884" s="8">
        <v>7266</v>
      </c>
      <c r="I884" s="8">
        <v>3.03</v>
      </c>
      <c r="J884" s="8">
        <v>71</v>
      </c>
      <c r="L884" s="10">
        <f t="shared" ca="1" si="52"/>
        <v>916</v>
      </c>
      <c r="M884" s="10" t="str" cm="1">
        <f t="array" ref="M884">_xlfn.IFS(I884&gt;=3.5,"Excellent",I884&gt;=3,"Good",I884&gt;=2,"Average",I884&lt;2,"Poor")</f>
        <v>Good</v>
      </c>
      <c r="N884" s="10" t="str">
        <f>VLOOKUP(D884,Table2[],2,FALSE)</f>
        <v>Dr. Sinha</v>
      </c>
      <c r="O884" s="10" t="str">
        <f t="shared" si="53"/>
        <v>True</v>
      </c>
      <c r="P884" s="10"/>
      <c r="Q884" s="10">
        <f t="shared" si="54"/>
        <v>2023</v>
      </c>
      <c r="R884" s="10"/>
      <c r="S884" s="10"/>
      <c r="T884" s="10"/>
      <c r="U884" s="10"/>
      <c r="V884" s="10"/>
      <c r="W884" s="10" t="str">
        <f t="shared" ca="1" si="55"/>
        <v/>
      </c>
      <c r="X884" s="10"/>
      <c r="Y884" s="10"/>
      <c r="Z884" s="10"/>
      <c r="AA884" s="10"/>
      <c r="AB884" s="10"/>
      <c r="AC884" s="10"/>
      <c r="AD884" s="10"/>
      <c r="AE884" s="10"/>
      <c r="AF884" s="10"/>
    </row>
    <row r="885" spans="1:32" x14ac:dyDescent="0.3">
      <c r="A885" s="8" t="s">
        <v>1791</v>
      </c>
      <c r="B885" s="8" t="s">
        <v>1792</v>
      </c>
      <c r="C885" s="8" t="s">
        <v>57</v>
      </c>
      <c r="D885" s="8" t="s">
        <v>31</v>
      </c>
      <c r="E885" s="9">
        <v>45001</v>
      </c>
      <c r="F885" s="8" t="s">
        <v>19</v>
      </c>
      <c r="G885" s="8">
        <v>4856</v>
      </c>
      <c r="H885" s="8">
        <v>878</v>
      </c>
      <c r="I885" s="8">
        <v>2.65</v>
      </c>
      <c r="J885" s="8">
        <v>29</v>
      </c>
      <c r="L885" s="10" t="str">
        <f t="shared" ca="1" si="52"/>
        <v> </v>
      </c>
      <c r="M885" s="10" t="str" cm="1">
        <f t="array" ref="M885">_xlfn.IFS(I885&gt;=3.5,"Excellent",I885&gt;=3,"Good",I885&gt;=2,"Average",I885&lt;2,"Poor")</f>
        <v>Average</v>
      </c>
      <c r="N885" s="10" t="str">
        <f>VLOOKUP(D885,Table2[],2,FALSE)</f>
        <v>Dr. Sharma</v>
      </c>
      <c r="O885" s="10" t="str">
        <f t="shared" si="53"/>
        <v/>
      </c>
      <c r="P885" s="10"/>
      <c r="Q885" s="10">
        <f t="shared" si="54"/>
        <v>2023</v>
      </c>
      <c r="R885" s="10"/>
      <c r="S885" s="10"/>
      <c r="T885" s="10"/>
      <c r="U885" s="10"/>
      <c r="V885" s="10"/>
      <c r="W885" s="10">
        <f t="shared" ca="1" si="55"/>
        <v>847</v>
      </c>
      <c r="X885" s="10"/>
      <c r="Y885" s="10"/>
      <c r="Z885" s="10"/>
      <c r="AA885" s="10"/>
      <c r="AB885" s="10"/>
      <c r="AC885" s="10"/>
      <c r="AD885" s="10"/>
      <c r="AE885" s="10"/>
      <c r="AF885" s="10"/>
    </row>
    <row r="886" spans="1:32" x14ac:dyDescent="0.3">
      <c r="A886" s="8" t="s">
        <v>1793</v>
      </c>
      <c r="B886" s="8" t="s">
        <v>1794</v>
      </c>
      <c r="C886" s="8" t="s">
        <v>12</v>
      </c>
      <c r="D886" s="8" t="s">
        <v>62</v>
      </c>
      <c r="E886" s="9">
        <v>45231</v>
      </c>
      <c r="F886" s="8" t="s">
        <v>39</v>
      </c>
      <c r="G886" s="8">
        <v>6249</v>
      </c>
      <c r="H886" s="8">
        <v>1193</v>
      </c>
      <c r="I886" s="8">
        <v>3.99</v>
      </c>
      <c r="J886" s="8">
        <v>59</v>
      </c>
      <c r="L886" s="10" t="str">
        <f t="shared" ca="1" si="52"/>
        <v> </v>
      </c>
      <c r="M886" s="10" t="str" cm="1">
        <f t="array" ref="M886">_xlfn.IFS(I886&gt;=3.5,"Excellent",I886&gt;=3,"Good",I886&gt;=2,"Average",I886&lt;2,"Poor")</f>
        <v>Excellent</v>
      </c>
      <c r="N886" s="10" t="str">
        <f>VLOOKUP(D886,Table2[],2,FALSE)</f>
        <v>Dr. Sinha</v>
      </c>
      <c r="O886" s="10" t="str">
        <f t="shared" si="53"/>
        <v/>
      </c>
      <c r="P886" s="10"/>
      <c r="Q886" s="10">
        <f t="shared" si="54"/>
        <v>2023</v>
      </c>
      <c r="R886" s="10"/>
      <c r="S886" s="10"/>
      <c r="T886" s="10"/>
      <c r="U886" s="10"/>
      <c r="V886" s="10"/>
      <c r="W886" s="10" t="str">
        <f t="shared" ca="1" si="55"/>
        <v/>
      </c>
      <c r="X886" s="10"/>
      <c r="Y886" s="10"/>
      <c r="Z886" s="10"/>
      <c r="AA886" s="10"/>
      <c r="AB886" s="10"/>
      <c r="AC886" s="10"/>
      <c r="AD886" s="10"/>
      <c r="AE886" s="10"/>
      <c r="AF886" s="10"/>
    </row>
    <row r="887" spans="1:32" x14ac:dyDescent="0.3">
      <c r="A887" s="8" t="s">
        <v>1795</v>
      </c>
      <c r="B887" s="8" t="s">
        <v>1796</v>
      </c>
      <c r="C887" s="8" t="s">
        <v>57</v>
      </c>
      <c r="D887" s="8" t="s">
        <v>31</v>
      </c>
      <c r="E887" s="9">
        <v>45294</v>
      </c>
      <c r="F887" s="8" t="s">
        <v>14</v>
      </c>
      <c r="G887" s="8">
        <v>14319</v>
      </c>
      <c r="H887" s="8">
        <v>4428</v>
      </c>
      <c r="I887" s="8">
        <v>3.31</v>
      </c>
      <c r="J887" s="8">
        <v>36</v>
      </c>
      <c r="L887" s="10">
        <f t="shared" ca="1" si="52"/>
        <v>554</v>
      </c>
      <c r="M887" s="10" t="str" cm="1">
        <f t="array" ref="M887">_xlfn.IFS(I887&gt;=3.5,"Excellent",I887&gt;=3,"Good",I887&gt;=2,"Average",I887&lt;2,"Poor")</f>
        <v>Good</v>
      </c>
      <c r="N887" s="10" t="str">
        <f>VLOOKUP(D887,Table2[],2,FALSE)</f>
        <v>Dr. Sharma</v>
      </c>
      <c r="O887" s="10" t="str">
        <f t="shared" si="53"/>
        <v/>
      </c>
      <c r="P887" s="10"/>
      <c r="Q887" s="10">
        <f t="shared" si="54"/>
        <v>2024</v>
      </c>
      <c r="R887" s="10"/>
      <c r="S887" s="10"/>
      <c r="T887" s="10"/>
      <c r="U887" s="10"/>
      <c r="V887" s="10"/>
      <c r="W887" s="10" t="str">
        <f t="shared" ca="1" si="55"/>
        <v/>
      </c>
      <c r="X887" s="10"/>
      <c r="Y887" s="10"/>
      <c r="Z887" s="10"/>
      <c r="AA887" s="10"/>
      <c r="AB887" s="10"/>
      <c r="AC887" s="10"/>
      <c r="AD887" s="10"/>
      <c r="AE887" s="10"/>
      <c r="AF887" s="10"/>
    </row>
    <row r="888" spans="1:32" x14ac:dyDescent="0.3">
      <c r="A888" s="8" t="s">
        <v>1797</v>
      </c>
      <c r="B888" s="8" t="s">
        <v>1798</v>
      </c>
      <c r="C888" s="8" t="s">
        <v>36</v>
      </c>
      <c r="D888" s="8" t="s">
        <v>31</v>
      </c>
      <c r="E888" s="9">
        <v>45227</v>
      </c>
      <c r="F888" s="8" t="s">
        <v>14</v>
      </c>
      <c r="G888" s="8">
        <v>2324</v>
      </c>
      <c r="H888" s="8">
        <v>6152</v>
      </c>
      <c r="I888" s="8">
        <v>3.91</v>
      </c>
      <c r="J888" s="8">
        <v>18</v>
      </c>
      <c r="L888" s="10">
        <f t="shared" ca="1" si="52"/>
        <v>621</v>
      </c>
      <c r="M888" s="10" t="str" cm="1">
        <f t="array" ref="M888">_xlfn.IFS(I888&gt;=3.5,"Excellent",I888&gt;=3,"Good",I888&gt;=2,"Average",I888&lt;2,"Poor")</f>
        <v>Excellent</v>
      </c>
      <c r="N888" s="10" t="str">
        <f>VLOOKUP(D888,Table2[],2,FALSE)</f>
        <v>Dr. Sharma</v>
      </c>
      <c r="O888" s="10" t="str">
        <f t="shared" si="53"/>
        <v>True</v>
      </c>
      <c r="P888" s="10"/>
      <c r="Q888" s="10">
        <f t="shared" si="54"/>
        <v>2023</v>
      </c>
      <c r="R888" s="10"/>
      <c r="S888" s="10"/>
      <c r="T888" s="10"/>
      <c r="U888" s="10"/>
      <c r="V888" s="10"/>
      <c r="W888" s="10" t="str">
        <f t="shared" ca="1" si="55"/>
        <v/>
      </c>
      <c r="X888" s="10"/>
      <c r="Y888" s="10"/>
      <c r="Z888" s="10"/>
      <c r="AA888" s="10"/>
      <c r="AB888" s="10"/>
      <c r="AC888" s="10"/>
      <c r="AD888" s="10"/>
      <c r="AE888" s="10"/>
      <c r="AF888" s="10"/>
    </row>
    <row r="889" spans="1:32" x14ac:dyDescent="0.3">
      <c r="A889" s="8" t="s">
        <v>1799</v>
      </c>
      <c r="B889" s="8" t="s">
        <v>1800</v>
      </c>
      <c r="C889" s="8" t="s">
        <v>22</v>
      </c>
      <c r="D889" s="8" t="s">
        <v>13</v>
      </c>
      <c r="E889" s="9">
        <v>44663</v>
      </c>
      <c r="F889" s="8" t="s">
        <v>14</v>
      </c>
      <c r="G889" s="8">
        <v>6137</v>
      </c>
      <c r="H889" s="8">
        <v>1513</v>
      </c>
      <c r="I889" s="8">
        <v>2.93</v>
      </c>
      <c r="J889" s="8">
        <v>86</v>
      </c>
      <c r="L889" s="10">
        <f t="shared" ca="1" si="52"/>
        <v>1185</v>
      </c>
      <c r="M889" s="10" t="str" cm="1">
        <f t="array" ref="M889">_xlfn.IFS(I889&gt;=3.5,"Excellent",I889&gt;=3,"Good",I889&gt;=2,"Average",I889&lt;2,"Poor")</f>
        <v>Average</v>
      </c>
      <c r="N889" s="10" t="str">
        <f>VLOOKUP(D889,Table2[],2,FALSE)</f>
        <v xml:space="preserve"> Dr. Mehta</v>
      </c>
      <c r="O889" s="10" t="str">
        <f t="shared" si="53"/>
        <v/>
      </c>
      <c r="P889" s="10"/>
      <c r="Q889" s="10">
        <f t="shared" si="54"/>
        <v>2022</v>
      </c>
      <c r="R889" s="10"/>
      <c r="S889" s="10"/>
      <c r="T889" s="10"/>
      <c r="U889" s="10"/>
      <c r="V889" s="10"/>
      <c r="W889" s="10" t="str">
        <f t="shared" ca="1" si="55"/>
        <v/>
      </c>
      <c r="X889" s="10"/>
      <c r="Y889" s="10"/>
      <c r="Z889" s="10"/>
      <c r="AA889" s="10"/>
      <c r="AB889" s="10"/>
      <c r="AC889" s="10"/>
      <c r="AD889" s="10"/>
      <c r="AE889" s="10"/>
      <c r="AF889" s="10"/>
    </row>
    <row r="890" spans="1:32" x14ac:dyDescent="0.3">
      <c r="A890" s="8" t="s">
        <v>1801</v>
      </c>
      <c r="B890" s="8" t="s">
        <v>1802</v>
      </c>
      <c r="C890" s="8" t="s">
        <v>12</v>
      </c>
      <c r="D890" s="8" t="s">
        <v>31</v>
      </c>
      <c r="E890" s="9">
        <v>45157</v>
      </c>
      <c r="F890" s="8" t="s">
        <v>14</v>
      </c>
      <c r="G890" s="8">
        <v>3993</v>
      </c>
      <c r="H890" s="8">
        <v>488</v>
      </c>
      <c r="I890" s="8">
        <v>3.87</v>
      </c>
      <c r="J890" s="8">
        <v>30</v>
      </c>
      <c r="L890" s="10">
        <f t="shared" ca="1" si="52"/>
        <v>691</v>
      </c>
      <c r="M890" s="10" t="str" cm="1">
        <f t="array" ref="M890">_xlfn.IFS(I890&gt;=3.5,"Excellent",I890&gt;=3,"Good",I890&gt;=2,"Average",I890&lt;2,"Poor")</f>
        <v>Excellent</v>
      </c>
      <c r="N890" s="10" t="str">
        <f>VLOOKUP(D890,Table2[],2,FALSE)</f>
        <v>Dr. Sharma</v>
      </c>
      <c r="O890" s="10" t="str">
        <f t="shared" si="53"/>
        <v/>
      </c>
      <c r="P890" s="10"/>
      <c r="Q890" s="10">
        <f t="shared" si="54"/>
        <v>2023</v>
      </c>
      <c r="R890" s="10"/>
      <c r="S890" s="10"/>
      <c r="T890" s="10"/>
      <c r="U890" s="10"/>
      <c r="V890" s="10"/>
      <c r="W890" s="10" t="str">
        <f t="shared" ca="1" si="55"/>
        <v/>
      </c>
      <c r="X890" s="10"/>
      <c r="Y890" s="10"/>
      <c r="Z890" s="10"/>
      <c r="AA890" s="10"/>
      <c r="AB890" s="10"/>
      <c r="AC890" s="10"/>
      <c r="AD890" s="10"/>
      <c r="AE890" s="10"/>
      <c r="AF890" s="10"/>
    </row>
    <row r="891" spans="1:32" x14ac:dyDescent="0.3">
      <c r="A891" s="8" t="s">
        <v>1803</v>
      </c>
      <c r="B891" s="8" t="s">
        <v>1804</v>
      </c>
      <c r="C891" s="8" t="s">
        <v>54</v>
      </c>
      <c r="D891" s="8" t="s">
        <v>13</v>
      </c>
      <c r="E891" s="9">
        <v>45296</v>
      </c>
      <c r="F891" s="8" t="s">
        <v>14</v>
      </c>
      <c r="G891" s="8">
        <v>3592</v>
      </c>
      <c r="H891" s="8">
        <v>5288</v>
      </c>
      <c r="I891" s="8">
        <v>2.31</v>
      </c>
      <c r="J891" s="8">
        <v>57</v>
      </c>
      <c r="L891" s="10">
        <f t="shared" ca="1" si="52"/>
        <v>552</v>
      </c>
      <c r="M891" s="10" t="str" cm="1">
        <f t="array" ref="M891">_xlfn.IFS(I891&gt;=3.5,"Excellent",I891&gt;=3,"Good",I891&gt;=2,"Average",I891&lt;2,"Poor")</f>
        <v>Average</v>
      </c>
      <c r="N891" s="10" t="str">
        <f>VLOOKUP(D891,Table2[],2,FALSE)</f>
        <v xml:space="preserve"> Dr. Mehta</v>
      </c>
      <c r="O891" s="10" t="str">
        <f t="shared" si="53"/>
        <v>True</v>
      </c>
      <c r="P891" s="10"/>
      <c r="Q891" s="10">
        <f t="shared" si="54"/>
        <v>2024</v>
      </c>
      <c r="R891" s="10"/>
      <c r="S891" s="10"/>
      <c r="T891" s="10"/>
      <c r="U891" s="10"/>
      <c r="V891" s="10"/>
      <c r="W891" s="10" t="str">
        <f t="shared" ca="1" si="55"/>
        <v/>
      </c>
      <c r="X891" s="10"/>
      <c r="Y891" s="10"/>
      <c r="Z891" s="10"/>
      <c r="AA891" s="10"/>
      <c r="AB891" s="10"/>
      <c r="AC891" s="10"/>
      <c r="AD891" s="10"/>
      <c r="AE891" s="10"/>
      <c r="AF891" s="10"/>
    </row>
    <row r="892" spans="1:32" x14ac:dyDescent="0.3">
      <c r="A892" s="8" t="s">
        <v>1805</v>
      </c>
      <c r="B892" s="8" t="s">
        <v>1806</v>
      </c>
      <c r="C892" s="8" t="s">
        <v>36</v>
      </c>
      <c r="D892" s="8" t="s">
        <v>62</v>
      </c>
      <c r="E892" s="9">
        <v>45322</v>
      </c>
      <c r="F892" s="8" t="s">
        <v>14</v>
      </c>
      <c r="G892" s="8">
        <v>6150</v>
      </c>
      <c r="H892" s="8">
        <v>7731</v>
      </c>
      <c r="I892" s="8">
        <v>2.79</v>
      </c>
      <c r="J892" s="8">
        <v>15</v>
      </c>
      <c r="L892" s="10">
        <f t="shared" ca="1" si="52"/>
        <v>526</v>
      </c>
      <c r="M892" s="10" t="str" cm="1">
        <f t="array" ref="M892">_xlfn.IFS(I892&gt;=3.5,"Excellent",I892&gt;=3,"Good",I892&gt;=2,"Average",I892&lt;2,"Poor")</f>
        <v>Average</v>
      </c>
      <c r="N892" s="10" t="str">
        <f>VLOOKUP(D892,Table2[],2,FALSE)</f>
        <v>Dr. Sinha</v>
      </c>
      <c r="O892" s="10" t="str">
        <f t="shared" si="53"/>
        <v>True</v>
      </c>
      <c r="P892" s="10"/>
      <c r="Q892" s="10">
        <f t="shared" si="54"/>
        <v>2024</v>
      </c>
      <c r="R892" s="10"/>
      <c r="S892" s="10"/>
      <c r="T892" s="10"/>
      <c r="U892" s="10"/>
      <c r="V892" s="10"/>
      <c r="W892" s="10" t="str">
        <f t="shared" ca="1" si="55"/>
        <v/>
      </c>
      <c r="X892" s="10"/>
      <c r="Y892" s="10"/>
      <c r="Z892" s="10"/>
      <c r="AA892" s="10"/>
      <c r="AB892" s="10"/>
      <c r="AC892" s="10"/>
      <c r="AD892" s="10"/>
      <c r="AE892" s="10"/>
      <c r="AF892" s="10"/>
    </row>
    <row r="893" spans="1:32" x14ac:dyDescent="0.3">
      <c r="A893" s="8" t="s">
        <v>1807</v>
      </c>
      <c r="B893" s="8" t="s">
        <v>1808</v>
      </c>
      <c r="C893" s="8" t="s">
        <v>25</v>
      </c>
      <c r="D893" s="8" t="s">
        <v>31</v>
      </c>
      <c r="E893" s="9">
        <v>44664</v>
      </c>
      <c r="F893" s="8" t="s">
        <v>39</v>
      </c>
      <c r="G893" s="8">
        <v>6690</v>
      </c>
      <c r="H893" s="8">
        <v>9543</v>
      </c>
      <c r="I893" s="8">
        <v>3.4</v>
      </c>
      <c r="J893" s="8">
        <v>56</v>
      </c>
      <c r="L893" s="10" t="str">
        <f t="shared" ca="1" si="52"/>
        <v> </v>
      </c>
      <c r="M893" s="10" t="str" cm="1">
        <f t="array" ref="M893">_xlfn.IFS(I893&gt;=3.5,"Excellent",I893&gt;=3,"Good",I893&gt;=2,"Average",I893&lt;2,"Poor")</f>
        <v>Good</v>
      </c>
      <c r="N893" s="10" t="str">
        <f>VLOOKUP(D893,Table2[],2,FALSE)</f>
        <v>Dr. Sharma</v>
      </c>
      <c r="O893" s="10" t="str">
        <f t="shared" si="53"/>
        <v>True</v>
      </c>
      <c r="P893" s="10"/>
      <c r="Q893" s="10">
        <f t="shared" si="54"/>
        <v>2022</v>
      </c>
      <c r="R893" s="10"/>
      <c r="S893" s="10"/>
      <c r="T893" s="10"/>
      <c r="U893" s="10"/>
      <c r="V893" s="10"/>
      <c r="W893" s="10" t="str">
        <f t="shared" ca="1" si="55"/>
        <v/>
      </c>
      <c r="X893" s="10"/>
      <c r="Y893" s="10"/>
      <c r="Z893" s="10"/>
      <c r="AA893" s="10"/>
      <c r="AB893" s="10"/>
      <c r="AC893" s="10"/>
      <c r="AD893" s="10"/>
      <c r="AE893" s="10"/>
      <c r="AF893" s="10"/>
    </row>
    <row r="894" spans="1:32" x14ac:dyDescent="0.3">
      <c r="A894" s="8" t="s">
        <v>1809</v>
      </c>
      <c r="B894" s="8" t="s">
        <v>1810</v>
      </c>
      <c r="C894" s="8" t="s">
        <v>36</v>
      </c>
      <c r="D894" s="8" t="s">
        <v>31</v>
      </c>
      <c r="E894" s="9">
        <v>44614</v>
      </c>
      <c r="F894" s="8" t="s">
        <v>19</v>
      </c>
      <c r="G894" s="8">
        <v>11719</v>
      </c>
      <c r="H894" s="8">
        <v>2949</v>
      </c>
      <c r="I894" s="8">
        <v>2.93</v>
      </c>
      <c r="J894" s="8">
        <v>107</v>
      </c>
      <c r="L894" s="10" t="str">
        <f t="shared" ca="1" si="52"/>
        <v> </v>
      </c>
      <c r="M894" s="10" t="str" cm="1">
        <f t="array" ref="M894">_xlfn.IFS(I894&gt;=3.5,"Excellent",I894&gt;=3,"Good",I894&gt;=2,"Average",I894&lt;2,"Poor")</f>
        <v>Average</v>
      </c>
      <c r="N894" s="10" t="str">
        <f>VLOOKUP(D894,Table2[],2,FALSE)</f>
        <v>Dr. Sharma</v>
      </c>
      <c r="O894" s="10" t="str">
        <f t="shared" si="53"/>
        <v/>
      </c>
      <c r="P894" s="10"/>
      <c r="Q894" s="10">
        <f t="shared" si="54"/>
        <v>2022</v>
      </c>
      <c r="R894" s="10"/>
      <c r="S894" s="10"/>
      <c r="T894" s="10"/>
      <c r="U894" s="10"/>
      <c r="V894" s="10"/>
      <c r="W894" s="10">
        <f t="shared" ca="1" si="55"/>
        <v>1234</v>
      </c>
      <c r="X894" s="10"/>
      <c r="Y894" s="10"/>
      <c r="Z894" s="10"/>
      <c r="AA894" s="10"/>
      <c r="AB894" s="10"/>
      <c r="AC894" s="10"/>
      <c r="AD894" s="10"/>
      <c r="AE894" s="10"/>
      <c r="AF894" s="10"/>
    </row>
    <row r="895" spans="1:32" x14ac:dyDescent="0.3">
      <c r="A895" s="8" t="s">
        <v>1811</v>
      </c>
      <c r="B895" s="8" t="s">
        <v>1812</v>
      </c>
      <c r="C895" s="8" t="s">
        <v>17</v>
      </c>
      <c r="D895" s="8" t="s">
        <v>18</v>
      </c>
      <c r="E895" s="9">
        <v>45447</v>
      </c>
      <c r="F895" s="8" t="s">
        <v>14</v>
      </c>
      <c r="G895" s="8">
        <v>2659</v>
      </c>
      <c r="H895" s="8">
        <v>2093</v>
      </c>
      <c r="I895" s="8">
        <v>3.8</v>
      </c>
      <c r="J895" s="8">
        <v>101</v>
      </c>
      <c r="L895" s="10">
        <f t="shared" ca="1" si="52"/>
        <v>401</v>
      </c>
      <c r="M895" s="10" t="str" cm="1">
        <f t="array" ref="M895">_xlfn.IFS(I895&gt;=3.5,"Excellent",I895&gt;=3,"Good",I895&gt;=2,"Average",I895&lt;2,"Poor")</f>
        <v>Excellent</v>
      </c>
      <c r="N895" s="10" t="str">
        <f>VLOOKUP(D895,Table2[],2,FALSE)</f>
        <v>Dr. Roy</v>
      </c>
      <c r="O895" s="10" t="str">
        <f t="shared" si="53"/>
        <v>True</v>
      </c>
      <c r="P895" s="10"/>
      <c r="Q895" s="10">
        <f t="shared" si="54"/>
        <v>2024</v>
      </c>
      <c r="R895" s="10"/>
      <c r="S895" s="10"/>
      <c r="T895" s="10"/>
      <c r="U895" s="10"/>
      <c r="V895" s="10"/>
      <c r="W895" s="10" t="str">
        <f t="shared" ca="1" si="55"/>
        <v/>
      </c>
      <c r="X895" s="10"/>
      <c r="Y895" s="10"/>
      <c r="Z895" s="10"/>
      <c r="AA895" s="10"/>
      <c r="AB895" s="10"/>
      <c r="AC895" s="10"/>
      <c r="AD895" s="10"/>
      <c r="AE895" s="10"/>
      <c r="AF895" s="10"/>
    </row>
    <row r="896" spans="1:32" x14ac:dyDescent="0.3">
      <c r="A896" s="8" t="s">
        <v>1813</v>
      </c>
      <c r="B896" s="8" t="s">
        <v>1814</v>
      </c>
      <c r="C896" s="8" t="s">
        <v>12</v>
      </c>
      <c r="D896" s="8" t="s">
        <v>62</v>
      </c>
      <c r="E896" s="9">
        <v>44922</v>
      </c>
      <c r="F896" s="8" t="s">
        <v>14</v>
      </c>
      <c r="G896" s="8">
        <v>9484</v>
      </c>
      <c r="H896" s="8">
        <v>2759</v>
      </c>
      <c r="I896" s="8">
        <v>2.25</v>
      </c>
      <c r="J896" s="8">
        <v>114</v>
      </c>
      <c r="L896" s="10">
        <f t="shared" ca="1" si="52"/>
        <v>926</v>
      </c>
      <c r="M896" s="10" t="str" cm="1">
        <f t="array" ref="M896">_xlfn.IFS(I896&gt;=3.5,"Excellent",I896&gt;=3,"Good",I896&gt;=2,"Average",I896&lt;2,"Poor")</f>
        <v>Average</v>
      </c>
      <c r="N896" s="10" t="str">
        <f>VLOOKUP(D896,Table2[],2,FALSE)</f>
        <v>Dr. Sinha</v>
      </c>
      <c r="O896" s="10" t="str">
        <f t="shared" si="53"/>
        <v/>
      </c>
      <c r="P896" s="10"/>
      <c r="Q896" s="10">
        <f t="shared" si="54"/>
        <v>2022</v>
      </c>
      <c r="R896" s="10"/>
      <c r="S896" s="10"/>
      <c r="T896" s="10"/>
      <c r="U896" s="10"/>
      <c r="V896" s="10"/>
      <c r="W896" s="10" t="str">
        <f t="shared" ca="1" si="55"/>
        <v/>
      </c>
      <c r="X896" s="10"/>
      <c r="Y896" s="10"/>
      <c r="Z896" s="10"/>
      <c r="AA896" s="10"/>
      <c r="AB896" s="10"/>
      <c r="AC896" s="10"/>
      <c r="AD896" s="10"/>
      <c r="AE896" s="10"/>
      <c r="AF896" s="10"/>
    </row>
    <row r="897" spans="1:32" x14ac:dyDescent="0.3">
      <c r="A897" s="8" t="s">
        <v>1815</v>
      </c>
      <c r="B897" s="8" t="s">
        <v>1816</v>
      </c>
      <c r="C897" s="8" t="s">
        <v>57</v>
      </c>
      <c r="D897" s="8" t="s">
        <v>18</v>
      </c>
      <c r="E897" s="9">
        <v>44892</v>
      </c>
      <c r="F897" s="8" t="s">
        <v>14</v>
      </c>
      <c r="G897" s="8">
        <v>2133</v>
      </c>
      <c r="H897" s="8">
        <v>244</v>
      </c>
      <c r="I897" s="8">
        <v>3.72</v>
      </c>
      <c r="J897" s="8">
        <v>17</v>
      </c>
      <c r="L897" s="10">
        <f t="shared" ca="1" si="52"/>
        <v>956</v>
      </c>
      <c r="M897" s="10" t="str" cm="1">
        <f t="array" ref="M897">_xlfn.IFS(I897&gt;=3.5,"Excellent",I897&gt;=3,"Good",I897&gt;=2,"Average",I897&lt;2,"Poor")</f>
        <v>Excellent</v>
      </c>
      <c r="N897" s="10" t="str">
        <f>VLOOKUP(D897,Table2[],2,FALSE)</f>
        <v>Dr. Roy</v>
      </c>
      <c r="O897" s="10" t="str">
        <f t="shared" si="53"/>
        <v/>
      </c>
      <c r="P897" s="10"/>
      <c r="Q897" s="10">
        <f t="shared" si="54"/>
        <v>2022</v>
      </c>
      <c r="R897" s="10"/>
      <c r="S897" s="10"/>
      <c r="T897" s="10"/>
      <c r="U897" s="10"/>
      <c r="V897" s="10"/>
      <c r="W897" s="10" t="str">
        <f t="shared" ca="1" si="55"/>
        <v/>
      </c>
      <c r="X897" s="10"/>
      <c r="Y897" s="10"/>
      <c r="Z897" s="10"/>
      <c r="AA897" s="10"/>
      <c r="AB897" s="10"/>
      <c r="AC897" s="10"/>
      <c r="AD897" s="10"/>
      <c r="AE897" s="10"/>
      <c r="AF897" s="10"/>
    </row>
    <row r="898" spans="1:32" x14ac:dyDescent="0.3">
      <c r="A898" s="8" t="s">
        <v>1817</v>
      </c>
      <c r="B898" s="8" t="s">
        <v>1818</v>
      </c>
      <c r="C898" s="8" t="s">
        <v>12</v>
      </c>
      <c r="D898" s="8" t="s">
        <v>13</v>
      </c>
      <c r="E898" s="9">
        <v>44734</v>
      </c>
      <c r="F898" s="8" t="s">
        <v>14</v>
      </c>
      <c r="G898" s="8">
        <v>6910</v>
      </c>
      <c r="H898" s="8">
        <v>6618</v>
      </c>
      <c r="I898" s="8">
        <v>2.23</v>
      </c>
      <c r="J898" s="8">
        <v>19</v>
      </c>
      <c r="L898" s="10">
        <f t="shared" ca="1" si="52"/>
        <v>1114</v>
      </c>
      <c r="M898" s="10" t="str" cm="1">
        <f t="array" ref="M898">_xlfn.IFS(I898&gt;=3.5,"Excellent",I898&gt;=3,"Good",I898&gt;=2,"Average",I898&lt;2,"Poor")</f>
        <v>Average</v>
      </c>
      <c r="N898" s="10" t="str">
        <f>VLOOKUP(D898,Table2[],2,FALSE)</f>
        <v xml:space="preserve"> Dr. Mehta</v>
      </c>
      <c r="O898" s="10" t="str">
        <f t="shared" si="53"/>
        <v>True</v>
      </c>
      <c r="P898" s="10"/>
      <c r="Q898" s="10">
        <f t="shared" si="54"/>
        <v>2022</v>
      </c>
      <c r="R898" s="10"/>
      <c r="S898" s="10"/>
      <c r="T898" s="10"/>
      <c r="U898" s="10"/>
      <c r="V898" s="10"/>
      <c r="W898" s="10" t="str">
        <f t="shared" ca="1" si="55"/>
        <v/>
      </c>
      <c r="X898" s="10"/>
      <c r="Y898" s="10"/>
      <c r="Z898" s="10"/>
      <c r="AA898" s="10"/>
      <c r="AB898" s="10"/>
      <c r="AC898" s="10"/>
      <c r="AD898" s="10"/>
      <c r="AE898" s="10"/>
      <c r="AF898" s="10"/>
    </row>
    <row r="899" spans="1:32" x14ac:dyDescent="0.3">
      <c r="A899" s="8" t="s">
        <v>1819</v>
      </c>
      <c r="B899" s="8" t="s">
        <v>1820</v>
      </c>
      <c r="C899" s="8" t="s">
        <v>25</v>
      </c>
      <c r="D899" s="8" t="s">
        <v>18</v>
      </c>
      <c r="E899" s="9">
        <v>44768</v>
      </c>
      <c r="F899" s="8" t="s">
        <v>14</v>
      </c>
      <c r="G899" s="8">
        <v>13914</v>
      </c>
      <c r="H899" s="8">
        <v>7642</v>
      </c>
      <c r="I899" s="8">
        <v>3.94</v>
      </c>
      <c r="J899" s="8">
        <v>57</v>
      </c>
      <c r="L899" s="10">
        <f t="shared" ref="L899:L962" ca="1" si="56">IF(F899="Enrolled",TODAY()-E899," ")</f>
        <v>1080</v>
      </c>
      <c r="M899" s="10" t="str" cm="1">
        <f t="array" ref="M899">_xlfn.IFS(I899&gt;=3.5,"Excellent",I899&gt;=3,"Good",I899&gt;=2,"Average",I899&lt;2,"Poor")</f>
        <v>Excellent</v>
      </c>
      <c r="N899" s="10" t="str">
        <f>VLOOKUP(D899,Table2[],2,FALSE)</f>
        <v>Dr. Roy</v>
      </c>
      <c r="O899" s="10" t="str">
        <f t="shared" ref="O899:O962" si="57">IF(H899&gt;0.5*G899,"True","")</f>
        <v>True</v>
      </c>
      <c r="P899" s="10"/>
      <c r="Q899" s="10">
        <f t="shared" ref="Q899:Q962" si="58">YEAR(E899)</f>
        <v>2022</v>
      </c>
      <c r="R899" s="10"/>
      <c r="S899" s="10"/>
      <c r="T899" s="10"/>
      <c r="U899" s="10"/>
      <c r="V899" s="10"/>
      <c r="W899" s="10" t="str">
        <f t="shared" ref="W899:W962" ca="1" si="59">IF(F899="Completed",TODAY()-E899,"")</f>
        <v/>
      </c>
      <c r="X899" s="10"/>
      <c r="Y899" s="10"/>
      <c r="Z899" s="10"/>
      <c r="AA899" s="10"/>
      <c r="AB899" s="10"/>
      <c r="AC899" s="10"/>
      <c r="AD899" s="10"/>
      <c r="AE899" s="10"/>
      <c r="AF899" s="10"/>
    </row>
    <row r="900" spans="1:32" x14ac:dyDescent="0.3">
      <c r="A900" s="8" t="s">
        <v>1821</v>
      </c>
      <c r="B900" s="8" t="s">
        <v>1822</v>
      </c>
      <c r="C900" s="8" t="s">
        <v>25</v>
      </c>
      <c r="D900" s="8" t="s">
        <v>13</v>
      </c>
      <c r="E900" s="9">
        <v>45016</v>
      </c>
      <c r="F900" s="8" t="s">
        <v>19</v>
      </c>
      <c r="G900" s="8">
        <v>11039</v>
      </c>
      <c r="H900" s="8">
        <v>9104</v>
      </c>
      <c r="I900" s="8">
        <v>3.98</v>
      </c>
      <c r="J900" s="8">
        <v>52</v>
      </c>
      <c r="L900" s="10" t="str">
        <f t="shared" ca="1" si="56"/>
        <v> </v>
      </c>
      <c r="M900" s="10" t="str" cm="1">
        <f t="array" ref="M900">_xlfn.IFS(I900&gt;=3.5,"Excellent",I900&gt;=3,"Good",I900&gt;=2,"Average",I900&lt;2,"Poor")</f>
        <v>Excellent</v>
      </c>
      <c r="N900" s="10" t="str">
        <f>VLOOKUP(D900,Table2[],2,FALSE)</f>
        <v xml:space="preserve"> Dr. Mehta</v>
      </c>
      <c r="O900" s="10" t="str">
        <f t="shared" si="57"/>
        <v>True</v>
      </c>
      <c r="P900" s="10"/>
      <c r="Q900" s="10">
        <f t="shared" si="58"/>
        <v>2023</v>
      </c>
      <c r="R900" s="10"/>
      <c r="S900" s="10"/>
      <c r="T900" s="10"/>
      <c r="U900" s="10"/>
      <c r="V900" s="10"/>
      <c r="W900" s="10">
        <f t="shared" ca="1" si="59"/>
        <v>832</v>
      </c>
      <c r="X900" s="10"/>
      <c r="Y900" s="10"/>
      <c r="Z900" s="10"/>
      <c r="AA900" s="10"/>
      <c r="AB900" s="10"/>
      <c r="AC900" s="10"/>
      <c r="AD900" s="10"/>
      <c r="AE900" s="10"/>
      <c r="AF900" s="10"/>
    </row>
    <row r="901" spans="1:32" x14ac:dyDescent="0.3">
      <c r="A901" s="8" t="s">
        <v>1823</v>
      </c>
      <c r="B901" s="8" t="s">
        <v>1824</v>
      </c>
      <c r="C901" s="8" t="s">
        <v>25</v>
      </c>
      <c r="D901" s="8" t="s">
        <v>13</v>
      </c>
      <c r="E901" s="9">
        <v>44773</v>
      </c>
      <c r="F901" s="8" t="s">
        <v>14</v>
      </c>
      <c r="G901" s="8">
        <v>8134</v>
      </c>
      <c r="H901" s="8">
        <v>3190</v>
      </c>
      <c r="I901" s="8">
        <v>2.73</v>
      </c>
      <c r="J901" s="8">
        <v>68</v>
      </c>
      <c r="L901" s="10">
        <f t="shared" ca="1" si="56"/>
        <v>1075</v>
      </c>
      <c r="M901" s="10" t="str" cm="1">
        <f t="array" ref="M901">_xlfn.IFS(I901&gt;=3.5,"Excellent",I901&gt;=3,"Good",I901&gt;=2,"Average",I901&lt;2,"Poor")</f>
        <v>Average</v>
      </c>
      <c r="N901" s="10" t="str">
        <f>VLOOKUP(D901,Table2[],2,FALSE)</f>
        <v xml:space="preserve"> Dr. Mehta</v>
      </c>
      <c r="O901" s="10" t="str">
        <f t="shared" si="57"/>
        <v/>
      </c>
      <c r="P901" s="10"/>
      <c r="Q901" s="10">
        <f t="shared" si="58"/>
        <v>2022</v>
      </c>
      <c r="R901" s="10"/>
      <c r="S901" s="10"/>
      <c r="T901" s="10"/>
      <c r="U901" s="10"/>
      <c r="V901" s="10"/>
      <c r="W901" s="10" t="str">
        <f t="shared" ca="1" si="59"/>
        <v/>
      </c>
      <c r="X901" s="10"/>
      <c r="Y901" s="10"/>
      <c r="Z901" s="10"/>
      <c r="AA901" s="10"/>
      <c r="AB901" s="10"/>
      <c r="AC901" s="10"/>
      <c r="AD901" s="10"/>
      <c r="AE901" s="10"/>
      <c r="AF901" s="10"/>
    </row>
    <row r="902" spans="1:32" x14ac:dyDescent="0.3">
      <c r="A902" s="8" t="s">
        <v>1825</v>
      </c>
      <c r="B902" s="8" t="s">
        <v>1826</v>
      </c>
      <c r="C902" s="8" t="s">
        <v>54</v>
      </c>
      <c r="D902" s="8" t="s">
        <v>31</v>
      </c>
      <c r="E902" s="9">
        <v>45175</v>
      </c>
      <c r="F902" s="8" t="s">
        <v>19</v>
      </c>
      <c r="G902" s="8">
        <v>5424</v>
      </c>
      <c r="H902" s="8">
        <v>5871</v>
      </c>
      <c r="I902" s="8">
        <v>3.18</v>
      </c>
      <c r="J902" s="8">
        <v>32</v>
      </c>
      <c r="L902" s="10" t="str">
        <f t="shared" ca="1" si="56"/>
        <v> </v>
      </c>
      <c r="M902" s="10" t="str" cm="1">
        <f t="array" ref="M902">_xlfn.IFS(I902&gt;=3.5,"Excellent",I902&gt;=3,"Good",I902&gt;=2,"Average",I902&lt;2,"Poor")</f>
        <v>Good</v>
      </c>
      <c r="N902" s="10" t="str">
        <f>VLOOKUP(D902,Table2[],2,FALSE)</f>
        <v>Dr. Sharma</v>
      </c>
      <c r="O902" s="10" t="str">
        <f t="shared" si="57"/>
        <v>True</v>
      </c>
      <c r="P902" s="10"/>
      <c r="Q902" s="10">
        <f t="shared" si="58"/>
        <v>2023</v>
      </c>
      <c r="R902" s="10"/>
      <c r="S902" s="10"/>
      <c r="T902" s="10"/>
      <c r="U902" s="10"/>
      <c r="V902" s="10"/>
      <c r="W902" s="10">
        <f t="shared" ca="1" si="59"/>
        <v>673</v>
      </c>
      <c r="X902" s="10"/>
      <c r="Y902" s="10"/>
      <c r="Z902" s="10"/>
      <c r="AA902" s="10"/>
      <c r="AB902" s="10"/>
      <c r="AC902" s="10"/>
      <c r="AD902" s="10"/>
      <c r="AE902" s="10"/>
      <c r="AF902" s="10"/>
    </row>
    <row r="903" spans="1:32" x14ac:dyDescent="0.3">
      <c r="A903" s="8" t="s">
        <v>1827</v>
      </c>
      <c r="B903" s="8" t="s">
        <v>1828</v>
      </c>
      <c r="C903" s="8" t="s">
        <v>22</v>
      </c>
      <c r="D903" s="8" t="s">
        <v>62</v>
      </c>
      <c r="E903" s="9">
        <v>44948</v>
      </c>
      <c r="F903" s="8" t="s">
        <v>14</v>
      </c>
      <c r="G903" s="8">
        <v>14379</v>
      </c>
      <c r="H903" s="8">
        <v>7146</v>
      </c>
      <c r="I903" s="8">
        <v>3.15</v>
      </c>
      <c r="J903" s="8">
        <v>80</v>
      </c>
      <c r="L903" s="10">
        <f t="shared" ca="1" si="56"/>
        <v>900</v>
      </c>
      <c r="M903" s="10" t="str" cm="1">
        <f t="array" ref="M903">_xlfn.IFS(I903&gt;=3.5,"Excellent",I903&gt;=3,"Good",I903&gt;=2,"Average",I903&lt;2,"Poor")</f>
        <v>Good</v>
      </c>
      <c r="N903" s="10" t="str">
        <f>VLOOKUP(D903,Table2[],2,FALSE)</f>
        <v>Dr. Sinha</v>
      </c>
      <c r="O903" s="10" t="str">
        <f t="shared" si="57"/>
        <v/>
      </c>
      <c r="P903" s="10"/>
      <c r="Q903" s="10">
        <f t="shared" si="58"/>
        <v>2023</v>
      </c>
      <c r="R903" s="10"/>
      <c r="S903" s="10"/>
      <c r="T903" s="10"/>
      <c r="U903" s="10"/>
      <c r="V903" s="10"/>
      <c r="W903" s="10" t="str">
        <f t="shared" ca="1" si="59"/>
        <v/>
      </c>
      <c r="X903" s="10"/>
      <c r="Y903" s="10"/>
      <c r="Z903" s="10"/>
      <c r="AA903" s="10"/>
      <c r="AB903" s="10"/>
      <c r="AC903" s="10"/>
      <c r="AD903" s="10"/>
      <c r="AE903" s="10"/>
      <c r="AF903" s="10"/>
    </row>
    <row r="904" spans="1:32" x14ac:dyDescent="0.3">
      <c r="A904" s="8" t="s">
        <v>1829</v>
      </c>
      <c r="B904" s="8" t="s">
        <v>1830</v>
      </c>
      <c r="C904" s="8" t="s">
        <v>57</v>
      </c>
      <c r="D904" s="8" t="s">
        <v>18</v>
      </c>
      <c r="E904" s="9">
        <v>45115</v>
      </c>
      <c r="F904" s="8" t="s">
        <v>14</v>
      </c>
      <c r="G904" s="8">
        <v>5400</v>
      </c>
      <c r="H904" s="8">
        <v>6864</v>
      </c>
      <c r="I904" s="8">
        <v>3.76</v>
      </c>
      <c r="J904" s="8">
        <v>88</v>
      </c>
      <c r="L904" s="10">
        <f t="shared" ca="1" si="56"/>
        <v>733</v>
      </c>
      <c r="M904" s="10" t="str" cm="1">
        <f t="array" ref="M904">_xlfn.IFS(I904&gt;=3.5,"Excellent",I904&gt;=3,"Good",I904&gt;=2,"Average",I904&lt;2,"Poor")</f>
        <v>Excellent</v>
      </c>
      <c r="N904" s="10" t="str">
        <f>VLOOKUP(D904,Table2[],2,FALSE)</f>
        <v>Dr. Roy</v>
      </c>
      <c r="O904" s="10" t="str">
        <f t="shared" si="57"/>
        <v>True</v>
      </c>
      <c r="P904" s="10"/>
      <c r="Q904" s="10">
        <f t="shared" si="58"/>
        <v>2023</v>
      </c>
      <c r="R904" s="10"/>
      <c r="S904" s="10"/>
      <c r="T904" s="10"/>
      <c r="U904" s="10"/>
      <c r="V904" s="10"/>
      <c r="W904" s="10" t="str">
        <f t="shared" ca="1" si="59"/>
        <v/>
      </c>
      <c r="X904" s="10"/>
      <c r="Y904" s="10"/>
      <c r="Z904" s="10"/>
      <c r="AA904" s="10"/>
      <c r="AB904" s="10"/>
      <c r="AC904" s="10"/>
      <c r="AD904" s="10"/>
      <c r="AE904" s="10"/>
      <c r="AF904" s="10"/>
    </row>
    <row r="905" spans="1:32" x14ac:dyDescent="0.3">
      <c r="A905" s="8" t="s">
        <v>1831</v>
      </c>
      <c r="B905" s="8" t="s">
        <v>1832</v>
      </c>
      <c r="C905" s="8" t="s">
        <v>25</v>
      </c>
      <c r="D905" s="8" t="s">
        <v>62</v>
      </c>
      <c r="E905" s="9">
        <v>44790</v>
      </c>
      <c r="F905" s="8" t="s">
        <v>19</v>
      </c>
      <c r="G905" s="8">
        <v>9862</v>
      </c>
      <c r="H905" s="8">
        <v>3356</v>
      </c>
      <c r="I905" s="8">
        <v>3.23</v>
      </c>
      <c r="J905" s="8">
        <v>103</v>
      </c>
      <c r="L905" s="10" t="str">
        <f t="shared" ca="1" si="56"/>
        <v> </v>
      </c>
      <c r="M905" s="10" t="str" cm="1">
        <f t="array" ref="M905">_xlfn.IFS(I905&gt;=3.5,"Excellent",I905&gt;=3,"Good",I905&gt;=2,"Average",I905&lt;2,"Poor")</f>
        <v>Good</v>
      </c>
      <c r="N905" s="10" t="str">
        <f>VLOOKUP(D905,Table2[],2,FALSE)</f>
        <v>Dr. Sinha</v>
      </c>
      <c r="O905" s="10" t="str">
        <f t="shared" si="57"/>
        <v/>
      </c>
      <c r="P905" s="10"/>
      <c r="Q905" s="10">
        <f t="shared" si="58"/>
        <v>2022</v>
      </c>
      <c r="R905" s="10"/>
      <c r="S905" s="10"/>
      <c r="T905" s="10"/>
      <c r="U905" s="10"/>
      <c r="V905" s="10"/>
      <c r="W905" s="10">
        <f t="shared" ca="1" si="59"/>
        <v>1058</v>
      </c>
      <c r="X905" s="10"/>
      <c r="Y905" s="10"/>
      <c r="Z905" s="10"/>
      <c r="AA905" s="10"/>
      <c r="AB905" s="10"/>
      <c r="AC905" s="10"/>
      <c r="AD905" s="10"/>
      <c r="AE905" s="10"/>
      <c r="AF905" s="10"/>
    </row>
    <row r="906" spans="1:32" x14ac:dyDescent="0.3">
      <c r="A906" s="8" t="s">
        <v>1833</v>
      </c>
      <c r="B906" s="8" t="s">
        <v>1834</v>
      </c>
      <c r="C906" s="8" t="s">
        <v>12</v>
      </c>
      <c r="D906" s="8" t="s">
        <v>62</v>
      </c>
      <c r="E906" s="9">
        <v>45357</v>
      </c>
      <c r="F906" s="8" t="s">
        <v>14</v>
      </c>
      <c r="G906" s="8">
        <v>8496</v>
      </c>
      <c r="H906" s="8">
        <v>3990</v>
      </c>
      <c r="I906" s="8">
        <v>2.1800000000000002</v>
      </c>
      <c r="J906" s="8">
        <v>44</v>
      </c>
      <c r="L906" s="10">
        <f t="shared" ca="1" si="56"/>
        <v>491</v>
      </c>
      <c r="M906" s="10" t="str" cm="1">
        <f t="array" ref="M906">_xlfn.IFS(I906&gt;=3.5,"Excellent",I906&gt;=3,"Good",I906&gt;=2,"Average",I906&lt;2,"Poor")</f>
        <v>Average</v>
      </c>
      <c r="N906" s="10" t="str">
        <f>VLOOKUP(D906,Table2[],2,FALSE)</f>
        <v>Dr. Sinha</v>
      </c>
      <c r="O906" s="10" t="str">
        <f t="shared" si="57"/>
        <v/>
      </c>
      <c r="P906" s="10"/>
      <c r="Q906" s="10">
        <f t="shared" si="58"/>
        <v>2024</v>
      </c>
      <c r="R906" s="10"/>
      <c r="S906" s="10"/>
      <c r="T906" s="10"/>
      <c r="U906" s="10"/>
      <c r="V906" s="10"/>
      <c r="W906" s="10" t="str">
        <f t="shared" ca="1" si="59"/>
        <v/>
      </c>
      <c r="X906" s="10"/>
      <c r="Y906" s="10"/>
      <c r="Z906" s="10"/>
      <c r="AA906" s="10"/>
      <c r="AB906" s="10"/>
      <c r="AC906" s="10"/>
      <c r="AD906" s="10"/>
      <c r="AE906" s="10"/>
      <c r="AF906" s="10"/>
    </row>
    <row r="907" spans="1:32" x14ac:dyDescent="0.3">
      <c r="A907" s="8" t="s">
        <v>1835</v>
      </c>
      <c r="B907" s="8" t="s">
        <v>1836</v>
      </c>
      <c r="C907" s="8" t="s">
        <v>57</v>
      </c>
      <c r="D907" s="8" t="s">
        <v>62</v>
      </c>
      <c r="E907" s="9">
        <v>44801</v>
      </c>
      <c r="F907" s="8" t="s">
        <v>14</v>
      </c>
      <c r="G907" s="8">
        <v>7820</v>
      </c>
      <c r="H907" s="8">
        <v>809</v>
      </c>
      <c r="I907" s="8">
        <v>2.75</v>
      </c>
      <c r="J907" s="8">
        <v>64</v>
      </c>
      <c r="L907" s="10">
        <f t="shared" ca="1" si="56"/>
        <v>1047</v>
      </c>
      <c r="M907" s="10" t="str" cm="1">
        <f t="array" ref="M907">_xlfn.IFS(I907&gt;=3.5,"Excellent",I907&gt;=3,"Good",I907&gt;=2,"Average",I907&lt;2,"Poor")</f>
        <v>Average</v>
      </c>
      <c r="N907" s="10" t="str">
        <f>VLOOKUP(D907,Table2[],2,FALSE)</f>
        <v>Dr. Sinha</v>
      </c>
      <c r="O907" s="10" t="str">
        <f t="shared" si="57"/>
        <v/>
      </c>
      <c r="P907" s="10"/>
      <c r="Q907" s="10">
        <f t="shared" si="58"/>
        <v>2022</v>
      </c>
      <c r="R907" s="10"/>
      <c r="S907" s="10"/>
      <c r="T907" s="10"/>
      <c r="U907" s="10"/>
      <c r="V907" s="10"/>
      <c r="W907" s="10" t="str">
        <f t="shared" ca="1" si="59"/>
        <v/>
      </c>
      <c r="X907" s="10"/>
      <c r="Y907" s="10"/>
      <c r="Z907" s="10"/>
      <c r="AA907" s="10"/>
      <c r="AB907" s="10"/>
      <c r="AC907" s="10"/>
      <c r="AD907" s="10"/>
      <c r="AE907" s="10"/>
      <c r="AF907" s="10"/>
    </row>
    <row r="908" spans="1:32" x14ac:dyDescent="0.3">
      <c r="A908" s="8" t="s">
        <v>1837</v>
      </c>
      <c r="B908" s="8" t="s">
        <v>1838</v>
      </c>
      <c r="C908" s="8" t="s">
        <v>36</v>
      </c>
      <c r="D908" s="8" t="s">
        <v>31</v>
      </c>
      <c r="E908" s="9">
        <v>45402</v>
      </c>
      <c r="F908" s="8" t="s">
        <v>14</v>
      </c>
      <c r="G908" s="8">
        <v>14630</v>
      </c>
      <c r="H908" s="8">
        <v>7086</v>
      </c>
      <c r="I908" s="8">
        <v>2.0099999999999998</v>
      </c>
      <c r="J908" s="8">
        <v>31</v>
      </c>
      <c r="L908" s="10">
        <f t="shared" ca="1" si="56"/>
        <v>446</v>
      </c>
      <c r="M908" s="10" t="str" cm="1">
        <f t="array" ref="M908">_xlfn.IFS(I908&gt;=3.5,"Excellent",I908&gt;=3,"Good",I908&gt;=2,"Average",I908&lt;2,"Poor")</f>
        <v>Average</v>
      </c>
      <c r="N908" s="10" t="str">
        <f>VLOOKUP(D908,Table2[],2,FALSE)</f>
        <v>Dr. Sharma</v>
      </c>
      <c r="O908" s="10" t="str">
        <f t="shared" si="57"/>
        <v/>
      </c>
      <c r="P908" s="10"/>
      <c r="Q908" s="10">
        <f t="shared" si="58"/>
        <v>2024</v>
      </c>
      <c r="R908" s="10"/>
      <c r="S908" s="10"/>
      <c r="T908" s="10"/>
      <c r="U908" s="10"/>
      <c r="V908" s="10"/>
      <c r="W908" s="10" t="str">
        <f t="shared" ca="1" si="59"/>
        <v/>
      </c>
      <c r="X908" s="10"/>
      <c r="Y908" s="10"/>
      <c r="Z908" s="10"/>
      <c r="AA908" s="10"/>
      <c r="AB908" s="10"/>
      <c r="AC908" s="10"/>
      <c r="AD908" s="10"/>
      <c r="AE908" s="10"/>
      <c r="AF908" s="10"/>
    </row>
    <row r="909" spans="1:32" x14ac:dyDescent="0.3">
      <c r="A909" s="8" t="s">
        <v>1839</v>
      </c>
      <c r="B909" s="8" t="s">
        <v>1840</v>
      </c>
      <c r="C909" s="8" t="s">
        <v>22</v>
      </c>
      <c r="D909" s="8" t="s">
        <v>18</v>
      </c>
      <c r="E909" s="9">
        <v>44848</v>
      </c>
      <c r="F909" s="8" t="s">
        <v>14</v>
      </c>
      <c r="G909" s="8">
        <v>7470</v>
      </c>
      <c r="H909" s="8">
        <v>6312</v>
      </c>
      <c r="I909" s="8">
        <v>3.06</v>
      </c>
      <c r="J909" s="8">
        <v>86</v>
      </c>
      <c r="L909" s="10">
        <f t="shared" ca="1" si="56"/>
        <v>1000</v>
      </c>
      <c r="M909" s="10" t="str" cm="1">
        <f t="array" ref="M909">_xlfn.IFS(I909&gt;=3.5,"Excellent",I909&gt;=3,"Good",I909&gt;=2,"Average",I909&lt;2,"Poor")</f>
        <v>Good</v>
      </c>
      <c r="N909" s="10" t="str">
        <f>VLOOKUP(D909,Table2[],2,FALSE)</f>
        <v>Dr. Roy</v>
      </c>
      <c r="O909" s="10" t="str">
        <f t="shared" si="57"/>
        <v>True</v>
      </c>
      <c r="P909" s="10"/>
      <c r="Q909" s="10">
        <f t="shared" si="58"/>
        <v>2022</v>
      </c>
      <c r="R909" s="10"/>
      <c r="S909" s="10"/>
      <c r="T909" s="10"/>
      <c r="U909" s="10"/>
      <c r="V909" s="10"/>
      <c r="W909" s="10" t="str">
        <f t="shared" ca="1" si="59"/>
        <v/>
      </c>
      <c r="X909" s="10"/>
      <c r="Y909" s="10"/>
      <c r="Z909" s="10"/>
      <c r="AA909" s="10"/>
      <c r="AB909" s="10"/>
      <c r="AC909" s="10"/>
      <c r="AD909" s="10"/>
      <c r="AE909" s="10"/>
      <c r="AF909" s="10"/>
    </row>
    <row r="910" spans="1:32" x14ac:dyDescent="0.3">
      <c r="A910" s="8" t="s">
        <v>1841</v>
      </c>
      <c r="B910" s="8" t="s">
        <v>1842</v>
      </c>
      <c r="C910" s="8" t="s">
        <v>17</v>
      </c>
      <c r="D910" s="8" t="s">
        <v>18</v>
      </c>
      <c r="E910" s="9">
        <v>44654</v>
      </c>
      <c r="F910" s="8" t="s">
        <v>14</v>
      </c>
      <c r="G910" s="8">
        <v>6296</v>
      </c>
      <c r="H910" s="8">
        <v>958</v>
      </c>
      <c r="I910" s="8">
        <v>3.45</v>
      </c>
      <c r="J910" s="8">
        <v>62</v>
      </c>
      <c r="L910" s="10">
        <f t="shared" ca="1" si="56"/>
        <v>1194</v>
      </c>
      <c r="M910" s="10" t="str" cm="1">
        <f t="array" ref="M910">_xlfn.IFS(I910&gt;=3.5,"Excellent",I910&gt;=3,"Good",I910&gt;=2,"Average",I910&lt;2,"Poor")</f>
        <v>Good</v>
      </c>
      <c r="N910" s="10" t="str">
        <f>VLOOKUP(D910,Table2[],2,FALSE)</f>
        <v>Dr. Roy</v>
      </c>
      <c r="O910" s="10" t="str">
        <f t="shared" si="57"/>
        <v/>
      </c>
      <c r="P910" s="10"/>
      <c r="Q910" s="10">
        <f t="shared" si="58"/>
        <v>2022</v>
      </c>
      <c r="R910" s="10"/>
      <c r="S910" s="10"/>
      <c r="T910" s="10"/>
      <c r="U910" s="10"/>
      <c r="V910" s="10"/>
      <c r="W910" s="10" t="str">
        <f t="shared" ca="1" si="59"/>
        <v/>
      </c>
      <c r="X910" s="10"/>
      <c r="Y910" s="10"/>
      <c r="Z910" s="10"/>
      <c r="AA910" s="10"/>
      <c r="AB910" s="10"/>
      <c r="AC910" s="10"/>
      <c r="AD910" s="10"/>
      <c r="AE910" s="10"/>
      <c r="AF910" s="10"/>
    </row>
    <row r="911" spans="1:32" x14ac:dyDescent="0.3">
      <c r="A911" s="8" t="s">
        <v>1843</v>
      </c>
      <c r="B911" s="8" t="s">
        <v>1844</v>
      </c>
      <c r="C911" s="8" t="s">
        <v>57</v>
      </c>
      <c r="D911" s="8" t="s">
        <v>62</v>
      </c>
      <c r="E911" s="9">
        <v>44770</v>
      </c>
      <c r="F911" s="8" t="s">
        <v>19</v>
      </c>
      <c r="G911" s="8">
        <v>2346</v>
      </c>
      <c r="H911" s="8">
        <v>5333</v>
      </c>
      <c r="I911" s="8">
        <v>2.74</v>
      </c>
      <c r="J911" s="8">
        <v>105</v>
      </c>
      <c r="L911" s="10" t="str">
        <f t="shared" ca="1" si="56"/>
        <v> </v>
      </c>
      <c r="M911" s="10" t="str" cm="1">
        <f t="array" ref="M911">_xlfn.IFS(I911&gt;=3.5,"Excellent",I911&gt;=3,"Good",I911&gt;=2,"Average",I911&lt;2,"Poor")</f>
        <v>Average</v>
      </c>
      <c r="N911" s="10" t="str">
        <f>VLOOKUP(D911,Table2[],2,FALSE)</f>
        <v>Dr. Sinha</v>
      </c>
      <c r="O911" s="10" t="str">
        <f t="shared" si="57"/>
        <v>True</v>
      </c>
      <c r="P911" s="10"/>
      <c r="Q911" s="10">
        <f t="shared" si="58"/>
        <v>2022</v>
      </c>
      <c r="R911" s="10"/>
      <c r="S911" s="10"/>
      <c r="T911" s="10"/>
      <c r="U911" s="10"/>
      <c r="V911" s="10"/>
      <c r="W911" s="10">
        <f t="shared" ca="1" si="59"/>
        <v>1078</v>
      </c>
      <c r="X911" s="10"/>
      <c r="Y911" s="10"/>
      <c r="Z911" s="10"/>
      <c r="AA911" s="10"/>
      <c r="AB911" s="10"/>
      <c r="AC911" s="10"/>
      <c r="AD911" s="10"/>
      <c r="AE911" s="10"/>
      <c r="AF911" s="10"/>
    </row>
    <row r="912" spans="1:32" x14ac:dyDescent="0.3">
      <c r="A912" s="8" t="s">
        <v>1845</v>
      </c>
      <c r="B912" s="8" t="s">
        <v>1846</v>
      </c>
      <c r="C912" s="8" t="s">
        <v>17</v>
      </c>
      <c r="D912" s="8" t="s">
        <v>13</v>
      </c>
      <c r="E912" s="9">
        <v>45377</v>
      </c>
      <c r="F912" s="8" t="s">
        <v>14</v>
      </c>
      <c r="G912" s="8">
        <v>5749</v>
      </c>
      <c r="H912" s="8">
        <v>6273</v>
      </c>
      <c r="I912" s="8">
        <v>3.05</v>
      </c>
      <c r="J912" s="8">
        <v>26</v>
      </c>
      <c r="L912" s="10">
        <f t="shared" ca="1" si="56"/>
        <v>471</v>
      </c>
      <c r="M912" s="10" t="str" cm="1">
        <f t="array" ref="M912">_xlfn.IFS(I912&gt;=3.5,"Excellent",I912&gt;=3,"Good",I912&gt;=2,"Average",I912&lt;2,"Poor")</f>
        <v>Good</v>
      </c>
      <c r="N912" s="10" t="str">
        <f>VLOOKUP(D912,Table2[],2,FALSE)</f>
        <v xml:space="preserve"> Dr. Mehta</v>
      </c>
      <c r="O912" s="10" t="str">
        <f t="shared" si="57"/>
        <v>True</v>
      </c>
      <c r="P912" s="10"/>
      <c r="Q912" s="10">
        <f t="shared" si="58"/>
        <v>2024</v>
      </c>
      <c r="R912" s="10"/>
      <c r="S912" s="10"/>
      <c r="T912" s="10"/>
      <c r="U912" s="10"/>
      <c r="V912" s="10"/>
      <c r="W912" s="10" t="str">
        <f t="shared" ca="1" si="59"/>
        <v/>
      </c>
      <c r="X912" s="10"/>
      <c r="Y912" s="10"/>
      <c r="Z912" s="10"/>
      <c r="AA912" s="10"/>
      <c r="AB912" s="10"/>
      <c r="AC912" s="10"/>
      <c r="AD912" s="10"/>
      <c r="AE912" s="10"/>
      <c r="AF912" s="10"/>
    </row>
    <row r="913" spans="1:32" x14ac:dyDescent="0.3">
      <c r="A913" s="8" t="s">
        <v>1847</v>
      </c>
      <c r="B913" s="8" t="s">
        <v>1848</v>
      </c>
      <c r="C913" s="8" t="s">
        <v>28</v>
      </c>
      <c r="D913" s="8" t="s">
        <v>13</v>
      </c>
      <c r="E913" s="9">
        <v>45457</v>
      </c>
      <c r="F913" s="8" t="s">
        <v>14</v>
      </c>
      <c r="G913" s="8">
        <v>10732</v>
      </c>
      <c r="H913" s="8">
        <v>29</v>
      </c>
      <c r="I913" s="8">
        <v>3.03</v>
      </c>
      <c r="J913" s="8">
        <v>44</v>
      </c>
      <c r="L913" s="10">
        <f t="shared" ca="1" si="56"/>
        <v>391</v>
      </c>
      <c r="M913" s="10" t="str" cm="1">
        <f t="array" ref="M913">_xlfn.IFS(I913&gt;=3.5,"Excellent",I913&gt;=3,"Good",I913&gt;=2,"Average",I913&lt;2,"Poor")</f>
        <v>Good</v>
      </c>
      <c r="N913" s="10" t="str">
        <f>VLOOKUP(D913,Table2[],2,FALSE)</f>
        <v xml:space="preserve"> Dr. Mehta</v>
      </c>
      <c r="O913" s="10" t="str">
        <f t="shared" si="57"/>
        <v/>
      </c>
      <c r="P913" s="10"/>
      <c r="Q913" s="10">
        <f t="shared" si="58"/>
        <v>2024</v>
      </c>
      <c r="R913" s="10"/>
      <c r="S913" s="10"/>
      <c r="T913" s="10"/>
      <c r="U913" s="10"/>
      <c r="V913" s="10"/>
      <c r="W913" s="10" t="str">
        <f t="shared" ca="1" si="59"/>
        <v/>
      </c>
      <c r="X913" s="10"/>
      <c r="Y913" s="10"/>
      <c r="Z913" s="10"/>
      <c r="AA913" s="10"/>
      <c r="AB913" s="10"/>
      <c r="AC913" s="10"/>
      <c r="AD913" s="10"/>
      <c r="AE913" s="10"/>
      <c r="AF913" s="10"/>
    </row>
    <row r="914" spans="1:32" x14ac:dyDescent="0.3">
      <c r="A914" s="8" t="s">
        <v>1849</v>
      </c>
      <c r="B914" s="8" t="s">
        <v>1850</v>
      </c>
      <c r="C914" s="8" t="s">
        <v>36</v>
      </c>
      <c r="D914" s="8" t="s">
        <v>13</v>
      </c>
      <c r="E914" s="9">
        <v>44753</v>
      </c>
      <c r="F914" s="8" t="s">
        <v>39</v>
      </c>
      <c r="G914" s="8">
        <v>5938</v>
      </c>
      <c r="H914" s="8">
        <v>8341</v>
      </c>
      <c r="I914" s="8">
        <v>2.99</v>
      </c>
      <c r="J914" s="8">
        <v>101</v>
      </c>
      <c r="L914" s="10" t="str">
        <f t="shared" ca="1" si="56"/>
        <v> </v>
      </c>
      <c r="M914" s="10" t="str" cm="1">
        <f t="array" ref="M914">_xlfn.IFS(I914&gt;=3.5,"Excellent",I914&gt;=3,"Good",I914&gt;=2,"Average",I914&lt;2,"Poor")</f>
        <v>Average</v>
      </c>
      <c r="N914" s="10" t="str">
        <f>VLOOKUP(D914,Table2[],2,FALSE)</f>
        <v xml:space="preserve"> Dr. Mehta</v>
      </c>
      <c r="O914" s="10" t="str">
        <f t="shared" si="57"/>
        <v>True</v>
      </c>
      <c r="P914" s="10"/>
      <c r="Q914" s="10">
        <f t="shared" si="58"/>
        <v>2022</v>
      </c>
      <c r="R914" s="10"/>
      <c r="S914" s="10"/>
      <c r="T914" s="10"/>
      <c r="U914" s="10"/>
      <c r="V914" s="10"/>
      <c r="W914" s="10" t="str">
        <f t="shared" ca="1" si="59"/>
        <v/>
      </c>
      <c r="X914" s="10"/>
      <c r="Y914" s="10"/>
      <c r="Z914" s="10"/>
      <c r="AA914" s="10"/>
      <c r="AB914" s="10"/>
      <c r="AC914" s="10"/>
      <c r="AD914" s="10"/>
      <c r="AE914" s="10"/>
      <c r="AF914" s="10"/>
    </row>
    <row r="915" spans="1:32" x14ac:dyDescent="0.3">
      <c r="A915" s="8" t="s">
        <v>1851</v>
      </c>
      <c r="B915" s="8" t="s">
        <v>1852</v>
      </c>
      <c r="C915" s="8" t="s">
        <v>28</v>
      </c>
      <c r="D915" s="8" t="s">
        <v>31</v>
      </c>
      <c r="E915" s="9">
        <v>45302</v>
      </c>
      <c r="F915" s="8" t="s">
        <v>14</v>
      </c>
      <c r="G915" s="8">
        <v>3278</v>
      </c>
      <c r="H915" s="8">
        <v>1851</v>
      </c>
      <c r="I915" s="8">
        <v>3.37</v>
      </c>
      <c r="J915" s="8">
        <v>85</v>
      </c>
      <c r="L915" s="10">
        <f t="shared" ca="1" si="56"/>
        <v>546</v>
      </c>
      <c r="M915" s="10" t="str" cm="1">
        <f t="array" ref="M915">_xlfn.IFS(I915&gt;=3.5,"Excellent",I915&gt;=3,"Good",I915&gt;=2,"Average",I915&lt;2,"Poor")</f>
        <v>Good</v>
      </c>
      <c r="N915" s="10" t="str">
        <f>VLOOKUP(D915,Table2[],2,FALSE)</f>
        <v>Dr. Sharma</v>
      </c>
      <c r="O915" s="10" t="str">
        <f t="shared" si="57"/>
        <v>True</v>
      </c>
      <c r="P915" s="10"/>
      <c r="Q915" s="10">
        <f t="shared" si="58"/>
        <v>2024</v>
      </c>
      <c r="R915" s="10"/>
      <c r="S915" s="10"/>
      <c r="T915" s="10"/>
      <c r="U915" s="10"/>
      <c r="V915" s="10"/>
      <c r="W915" s="10" t="str">
        <f t="shared" ca="1" si="59"/>
        <v/>
      </c>
      <c r="X915" s="10"/>
      <c r="Y915" s="10"/>
      <c r="Z915" s="10"/>
      <c r="AA915" s="10"/>
      <c r="AB915" s="10"/>
      <c r="AC915" s="10"/>
      <c r="AD915" s="10"/>
      <c r="AE915" s="10"/>
      <c r="AF915" s="10"/>
    </row>
    <row r="916" spans="1:32" x14ac:dyDescent="0.3">
      <c r="A916" s="8" t="s">
        <v>1853</v>
      </c>
      <c r="B916" s="8" t="s">
        <v>1854</v>
      </c>
      <c r="C916" s="8" t="s">
        <v>57</v>
      </c>
      <c r="D916" s="8" t="s">
        <v>13</v>
      </c>
      <c r="E916" s="9">
        <v>45083</v>
      </c>
      <c r="F916" s="8" t="s">
        <v>14</v>
      </c>
      <c r="G916" s="8">
        <v>14845</v>
      </c>
      <c r="H916" s="8">
        <v>823</v>
      </c>
      <c r="I916" s="8">
        <v>3.11</v>
      </c>
      <c r="J916" s="8">
        <v>27</v>
      </c>
      <c r="L916" s="10">
        <f t="shared" ca="1" si="56"/>
        <v>765</v>
      </c>
      <c r="M916" s="10" t="str" cm="1">
        <f t="array" ref="M916">_xlfn.IFS(I916&gt;=3.5,"Excellent",I916&gt;=3,"Good",I916&gt;=2,"Average",I916&lt;2,"Poor")</f>
        <v>Good</v>
      </c>
      <c r="N916" s="10" t="str">
        <f>VLOOKUP(D916,Table2[],2,FALSE)</f>
        <v xml:space="preserve"> Dr. Mehta</v>
      </c>
      <c r="O916" s="10" t="str">
        <f t="shared" si="57"/>
        <v/>
      </c>
      <c r="P916" s="10"/>
      <c r="Q916" s="10">
        <f t="shared" si="58"/>
        <v>2023</v>
      </c>
      <c r="R916" s="10"/>
      <c r="S916" s="10"/>
      <c r="T916" s="10"/>
      <c r="U916" s="10"/>
      <c r="V916" s="10"/>
      <c r="W916" s="10" t="str">
        <f t="shared" ca="1" si="59"/>
        <v/>
      </c>
      <c r="X916" s="10"/>
      <c r="Y916" s="10"/>
      <c r="Z916" s="10"/>
      <c r="AA916" s="10"/>
      <c r="AB916" s="10"/>
      <c r="AC916" s="10"/>
      <c r="AD916" s="10"/>
      <c r="AE916" s="10"/>
      <c r="AF916" s="10"/>
    </row>
    <row r="917" spans="1:32" x14ac:dyDescent="0.3">
      <c r="A917" s="8" t="s">
        <v>1855</v>
      </c>
      <c r="B917" s="8" t="s">
        <v>1856</v>
      </c>
      <c r="C917" s="8" t="s">
        <v>54</v>
      </c>
      <c r="D917" s="8" t="s">
        <v>31</v>
      </c>
      <c r="E917" s="9">
        <v>44646</v>
      </c>
      <c r="F917" s="8" t="s">
        <v>19</v>
      </c>
      <c r="G917" s="8">
        <v>11658</v>
      </c>
      <c r="H917" s="8">
        <v>2778</v>
      </c>
      <c r="I917" s="8">
        <v>3.52</v>
      </c>
      <c r="J917" s="8">
        <v>95</v>
      </c>
      <c r="L917" s="10" t="str">
        <f t="shared" ca="1" si="56"/>
        <v> </v>
      </c>
      <c r="M917" s="10" t="str" cm="1">
        <f t="array" ref="M917">_xlfn.IFS(I917&gt;=3.5,"Excellent",I917&gt;=3,"Good",I917&gt;=2,"Average",I917&lt;2,"Poor")</f>
        <v>Excellent</v>
      </c>
      <c r="N917" s="10" t="str">
        <f>VLOOKUP(D917,Table2[],2,FALSE)</f>
        <v>Dr. Sharma</v>
      </c>
      <c r="O917" s="10" t="str">
        <f t="shared" si="57"/>
        <v/>
      </c>
      <c r="P917" s="10"/>
      <c r="Q917" s="10">
        <f t="shared" si="58"/>
        <v>2022</v>
      </c>
      <c r="R917" s="10"/>
      <c r="S917" s="10"/>
      <c r="T917" s="10"/>
      <c r="U917" s="10"/>
      <c r="V917" s="10"/>
      <c r="W917" s="10">
        <f t="shared" ca="1" si="59"/>
        <v>1202</v>
      </c>
      <c r="X917" s="10"/>
      <c r="Y917" s="10"/>
      <c r="Z917" s="10"/>
      <c r="AA917" s="10"/>
      <c r="AB917" s="10"/>
      <c r="AC917" s="10"/>
      <c r="AD917" s="10"/>
      <c r="AE917" s="10"/>
      <c r="AF917" s="10"/>
    </row>
    <row r="918" spans="1:32" x14ac:dyDescent="0.3">
      <c r="A918" s="8" t="s">
        <v>1857</v>
      </c>
      <c r="B918" s="8" t="s">
        <v>1858</v>
      </c>
      <c r="C918" s="8" t="s">
        <v>12</v>
      </c>
      <c r="D918" s="8" t="s">
        <v>18</v>
      </c>
      <c r="E918" s="9">
        <v>45410</v>
      </c>
      <c r="F918" s="8" t="s">
        <v>19</v>
      </c>
      <c r="G918" s="8">
        <v>11979</v>
      </c>
      <c r="H918" s="8">
        <v>4170</v>
      </c>
      <c r="I918" s="8">
        <v>2.75</v>
      </c>
      <c r="J918" s="8">
        <v>22</v>
      </c>
      <c r="L918" s="10" t="str">
        <f t="shared" ca="1" si="56"/>
        <v> </v>
      </c>
      <c r="M918" s="10" t="str" cm="1">
        <f t="array" ref="M918">_xlfn.IFS(I918&gt;=3.5,"Excellent",I918&gt;=3,"Good",I918&gt;=2,"Average",I918&lt;2,"Poor")</f>
        <v>Average</v>
      </c>
      <c r="N918" s="10" t="str">
        <f>VLOOKUP(D918,Table2[],2,FALSE)</f>
        <v>Dr. Roy</v>
      </c>
      <c r="O918" s="10" t="str">
        <f t="shared" si="57"/>
        <v/>
      </c>
      <c r="P918" s="10"/>
      <c r="Q918" s="10">
        <f t="shared" si="58"/>
        <v>2024</v>
      </c>
      <c r="R918" s="10"/>
      <c r="S918" s="10"/>
      <c r="T918" s="10"/>
      <c r="U918" s="10"/>
      <c r="V918" s="10"/>
      <c r="W918" s="10">
        <f t="shared" ca="1" si="59"/>
        <v>438</v>
      </c>
      <c r="X918" s="10"/>
      <c r="Y918" s="10"/>
      <c r="Z918" s="10"/>
      <c r="AA918" s="10"/>
      <c r="AB918" s="10"/>
      <c r="AC918" s="10"/>
      <c r="AD918" s="10"/>
      <c r="AE918" s="10"/>
      <c r="AF918" s="10"/>
    </row>
    <row r="919" spans="1:32" x14ac:dyDescent="0.3">
      <c r="A919" s="8" t="s">
        <v>1859</v>
      </c>
      <c r="B919" s="8" t="s">
        <v>1860</v>
      </c>
      <c r="C919" s="8" t="s">
        <v>22</v>
      </c>
      <c r="D919" s="8" t="s">
        <v>31</v>
      </c>
      <c r="E919" s="9">
        <v>44802</v>
      </c>
      <c r="F919" s="8" t="s">
        <v>14</v>
      </c>
      <c r="G919" s="8">
        <v>5650</v>
      </c>
      <c r="H919" s="8">
        <v>9181</v>
      </c>
      <c r="I919" s="8">
        <v>3.13</v>
      </c>
      <c r="J919" s="8">
        <v>18</v>
      </c>
      <c r="L919" s="10">
        <f t="shared" ca="1" si="56"/>
        <v>1046</v>
      </c>
      <c r="M919" s="10" t="str" cm="1">
        <f t="array" ref="M919">_xlfn.IFS(I919&gt;=3.5,"Excellent",I919&gt;=3,"Good",I919&gt;=2,"Average",I919&lt;2,"Poor")</f>
        <v>Good</v>
      </c>
      <c r="N919" s="10" t="str">
        <f>VLOOKUP(D919,Table2[],2,FALSE)</f>
        <v>Dr. Sharma</v>
      </c>
      <c r="O919" s="10" t="str">
        <f t="shared" si="57"/>
        <v>True</v>
      </c>
      <c r="P919" s="10"/>
      <c r="Q919" s="10">
        <f t="shared" si="58"/>
        <v>2022</v>
      </c>
      <c r="R919" s="10"/>
      <c r="S919" s="10"/>
      <c r="T919" s="10"/>
      <c r="U919" s="10"/>
      <c r="V919" s="10"/>
      <c r="W919" s="10" t="str">
        <f t="shared" ca="1" si="59"/>
        <v/>
      </c>
      <c r="X919" s="10"/>
      <c r="Y919" s="10"/>
      <c r="Z919" s="10"/>
      <c r="AA919" s="10"/>
      <c r="AB919" s="10"/>
      <c r="AC919" s="10"/>
      <c r="AD919" s="10"/>
      <c r="AE919" s="10"/>
      <c r="AF919" s="10"/>
    </row>
    <row r="920" spans="1:32" x14ac:dyDescent="0.3">
      <c r="A920" s="8" t="s">
        <v>1861</v>
      </c>
      <c r="B920" s="8" t="s">
        <v>1862</v>
      </c>
      <c r="C920" s="8" t="s">
        <v>25</v>
      </c>
      <c r="D920" s="8" t="s">
        <v>13</v>
      </c>
      <c r="E920" s="9">
        <v>45018</v>
      </c>
      <c r="F920" s="8" t="s">
        <v>39</v>
      </c>
      <c r="G920" s="8">
        <v>9224</v>
      </c>
      <c r="H920" s="8">
        <v>5014</v>
      </c>
      <c r="I920" s="8">
        <v>2.75</v>
      </c>
      <c r="J920" s="8">
        <v>79</v>
      </c>
      <c r="L920" s="10" t="str">
        <f t="shared" ca="1" si="56"/>
        <v> </v>
      </c>
      <c r="M920" s="10" t="str" cm="1">
        <f t="array" ref="M920">_xlfn.IFS(I920&gt;=3.5,"Excellent",I920&gt;=3,"Good",I920&gt;=2,"Average",I920&lt;2,"Poor")</f>
        <v>Average</v>
      </c>
      <c r="N920" s="10" t="str">
        <f>VLOOKUP(D920,Table2[],2,FALSE)</f>
        <v xml:space="preserve"> Dr. Mehta</v>
      </c>
      <c r="O920" s="10" t="str">
        <f t="shared" si="57"/>
        <v>True</v>
      </c>
      <c r="P920" s="10"/>
      <c r="Q920" s="10">
        <f t="shared" si="58"/>
        <v>2023</v>
      </c>
      <c r="R920" s="10"/>
      <c r="S920" s="10"/>
      <c r="T920" s="10"/>
      <c r="U920" s="10"/>
      <c r="V920" s="10"/>
      <c r="W920" s="10" t="str">
        <f t="shared" ca="1" si="59"/>
        <v/>
      </c>
      <c r="X920" s="10"/>
      <c r="Y920" s="10"/>
      <c r="Z920" s="10"/>
      <c r="AA920" s="10"/>
      <c r="AB920" s="10"/>
      <c r="AC920" s="10"/>
      <c r="AD920" s="10"/>
      <c r="AE920" s="10"/>
      <c r="AF920" s="10"/>
    </row>
    <row r="921" spans="1:32" x14ac:dyDescent="0.3">
      <c r="A921" s="8" t="s">
        <v>1863</v>
      </c>
      <c r="B921" s="8" t="s">
        <v>1864</v>
      </c>
      <c r="C921" s="8" t="s">
        <v>17</v>
      </c>
      <c r="D921" s="8" t="s">
        <v>31</v>
      </c>
      <c r="E921" s="9">
        <v>45115</v>
      </c>
      <c r="F921" s="8" t="s">
        <v>19</v>
      </c>
      <c r="G921" s="8">
        <v>12893</v>
      </c>
      <c r="H921" s="8">
        <v>6823</v>
      </c>
      <c r="I921" s="8">
        <v>3.9</v>
      </c>
      <c r="J921" s="8">
        <v>62</v>
      </c>
      <c r="L921" s="10" t="str">
        <f t="shared" ca="1" si="56"/>
        <v> </v>
      </c>
      <c r="M921" s="10" t="str" cm="1">
        <f t="array" ref="M921">_xlfn.IFS(I921&gt;=3.5,"Excellent",I921&gt;=3,"Good",I921&gt;=2,"Average",I921&lt;2,"Poor")</f>
        <v>Excellent</v>
      </c>
      <c r="N921" s="10" t="str">
        <f>VLOOKUP(D921,Table2[],2,FALSE)</f>
        <v>Dr. Sharma</v>
      </c>
      <c r="O921" s="10" t="str">
        <f t="shared" si="57"/>
        <v>True</v>
      </c>
      <c r="P921" s="10"/>
      <c r="Q921" s="10">
        <f t="shared" si="58"/>
        <v>2023</v>
      </c>
      <c r="R921" s="10"/>
      <c r="S921" s="10"/>
      <c r="T921" s="10"/>
      <c r="U921" s="10"/>
      <c r="V921" s="10"/>
      <c r="W921" s="10">
        <f t="shared" ca="1" si="59"/>
        <v>733</v>
      </c>
      <c r="X921" s="10"/>
      <c r="Y921" s="10"/>
      <c r="Z921" s="10"/>
      <c r="AA921" s="10"/>
      <c r="AB921" s="10"/>
      <c r="AC921" s="10"/>
      <c r="AD921" s="10"/>
      <c r="AE921" s="10"/>
      <c r="AF921" s="10"/>
    </row>
    <row r="922" spans="1:32" x14ac:dyDescent="0.3">
      <c r="A922" s="8" t="s">
        <v>1865</v>
      </c>
      <c r="B922" s="8" t="s">
        <v>1866</v>
      </c>
      <c r="C922" s="8" t="s">
        <v>36</v>
      </c>
      <c r="D922" s="8" t="s">
        <v>13</v>
      </c>
      <c r="E922" s="9">
        <v>45246</v>
      </c>
      <c r="F922" s="8" t="s">
        <v>14</v>
      </c>
      <c r="G922" s="8">
        <v>10635</v>
      </c>
      <c r="H922" s="8">
        <v>7334</v>
      </c>
      <c r="I922" s="8">
        <v>2.12</v>
      </c>
      <c r="J922" s="8">
        <v>87</v>
      </c>
      <c r="L922" s="10">
        <f t="shared" ca="1" si="56"/>
        <v>602</v>
      </c>
      <c r="M922" s="10" t="str" cm="1">
        <f t="array" ref="M922">_xlfn.IFS(I922&gt;=3.5,"Excellent",I922&gt;=3,"Good",I922&gt;=2,"Average",I922&lt;2,"Poor")</f>
        <v>Average</v>
      </c>
      <c r="N922" s="10" t="str">
        <f>VLOOKUP(D922,Table2[],2,FALSE)</f>
        <v xml:space="preserve"> Dr. Mehta</v>
      </c>
      <c r="O922" s="10" t="str">
        <f t="shared" si="57"/>
        <v>True</v>
      </c>
      <c r="P922" s="10"/>
      <c r="Q922" s="10">
        <f t="shared" si="58"/>
        <v>2023</v>
      </c>
      <c r="R922" s="10"/>
      <c r="S922" s="10"/>
      <c r="T922" s="10"/>
      <c r="U922" s="10"/>
      <c r="V922" s="10"/>
      <c r="W922" s="10" t="str">
        <f t="shared" ca="1" si="59"/>
        <v/>
      </c>
      <c r="X922" s="10"/>
      <c r="Y922" s="10"/>
      <c r="Z922" s="10"/>
      <c r="AA922" s="10"/>
      <c r="AB922" s="10"/>
      <c r="AC922" s="10"/>
      <c r="AD922" s="10"/>
      <c r="AE922" s="10"/>
      <c r="AF922" s="10"/>
    </row>
    <row r="923" spans="1:32" x14ac:dyDescent="0.3">
      <c r="A923" s="8" t="s">
        <v>1867</v>
      </c>
      <c r="B923" s="8" t="s">
        <v>1868</v>
      </c>
      <c r="C923" s="8" t="s">
        <v>12</v>
      </c>
      <c r="D923" s="8" t="s">
        <v>62</v>
      </c>
      <c r="E923" s="9">
        <v>44687</v>
      </c>
      <c r="F923" s="8" t="s">
        <v>19</v>
      </c>
      <c r="G923" s="8">
        <v>5161</v>
      </c>
      <c r="H923" s="8">
        <v>3191</v>
      </c>
      <c r="I923" s="8">
        <v>3.4</v>
      </c>
      <c r="J923" s="8">
        <v>18</v>
      </c>
      <c r="L923" s="10" t="str">
        <f t="shared" ca="1" si="56"/>
        <v> </v>
      </c>
      <c r="M923" s="10" t="str" cm="1">
        <f t="array" ref="M923">_xlfn.IFS(I923&gt;=3.5,"Excellent",I923&gt;=3,"Good",I923&gt;=2,"Average",I923&lt;2,"Poor")</f>
        <v>Good</v>
      </c>
      <c r="N923" s="10" t="str">
        <f>VLOOKUP(D923,Table2[],2,FALSE)</f>
        <v>Dr. Sinha</v>
      </c>
      <c r="O923" s="10" t="str">
        <f t="shared" si="57"/>
        <v>True</v>
      </c>
      <c r="P923" s="10"/>
      <c r="Q923" s="10">
        <f t="shared" si="58"/>
        <v>2022</v>
      </c>
      <c r="R923" s="10"/>
      <c r="S923" s="10"/>
      <c r="T923" s="10"/>
      <c r="U923" s="10"/>
      <c r="V923" s="10"/>
      <c r="W923" s="10">
        <f t="shared" ca="1" si="59"/>
        <v>1161</v>
      </c>
      <c r="X923" s="10"/>
      <c r="Y923" s="10"/>
      <c r="Z923" s="10"/>
      <c r="AA923" s="10"/>
      <c r="AB923" s="10"/>
      <c r="AC923" s="10"/>
      <c r="AD923" s="10"/>
      <c r="AE923" s="10"/>
      <c r="AF923" s="10"/>
    </row>
    <row r="924" spans="1:32" x14ac:dyDescent="0.3">
      <c r="A924" s="8" t="s">
        <v>1869</v>
      </c>
      <c r="B924" s="8" t="s">
        <v>1870</v>
      </c>
      <c r="C924" s="8" t="s">
        <v>22</v>
      </c>
      <c r="D924" s="8" t="s">
        <v>62</v>
      </c>
      <c r="E924" s="9">
        <v>45308</v>
      </c>
      <c r="F924" s="8" t="s">
        <v>19</v>
      </c>
      <c r="G924" s="8">
        <v>2310</v>
      </c>
      <c r="H924" s="8">
        <v>7992</v>
      </c>
      <c r="I924" s="8">
        <v>3.78</v>
      </c>
      <c r="J924" s="8">
        <v>84</v>
      </c>
      <c r="L924" s="10" t="str">
        <f t="shared" ca="1" si="56"/>
        <v> </v>
      </c>
      <c r="M924" s="10" t="str" cm="1">
        <f t="array" ref="M924">_xlfn.IFS(I924&gt;=3.5,"Excellent",I924&gt;=3,"Good",I924&gt;=2,"Average",I924&lt;2,"Poor")</f>
        <v>Excellent</v>
      </c>
      <c r="N924" s="10" t="str">
        <f>VLOOKUP(D924,Table2[],2,FALSE)</f>
        <v>Dr. Sinha</v>
      </c>
      <c r="O924" s="10" t="str">
        <f t="shared" si="57"/>
        <v>True</v>
      </c>
      <c r="P924" s="10"/>
      <c r="Q924" s="10">
        <f t="shared" si="58"/>
        <v>2024</v>
      </c>
      <c r="R924" s="10"/>
      <c r="S924" s="10"/>
      <c r="T924" s="10"/>
      <c r="U924" s="10"/>
      <c r="V924" s="10"/>
      <c r="W924" s="10">
        <f t="shared" ca="1" si="59"/>
        <v>540</v>
      </c>
      <c r="X924" s="10"/>
      <c r="Y924" s="10"/>
      <c r="Z924" s="10"/>
      <c r="AA924" s="10"/>
      <c r="AB924" s="10"/>
      <c r="AC924" s="10"/>
      <c r="AD924" s="10"/>
      <c r="AE924" s="10"/>
      <c r="AF924" s="10"/>
    </row>
    <row r="925" spans="1:32" x14ac:dyDescent="0.3">
      <c r="A925" s="8" t="s">
        <v>1871</v>
      </c>
      <c r="B925" s="8" t="s">
        <v>1872</v>
      </c>
      <c r="C925" s="8" t="s">
        <v>36</v>
      </c>
      <c r="D925" s="8" t="s">
        <v>18</v>
      </c>
      <c r="E925" s="9">
        <v>44902</v>
      </c>
      <c r="F925" s="8" t="s">
        <v>19</v>
      </c>
      <c r="G925" s="8">
        <v>14238</v>
      </c>
      <c r="H925" s="8">
        <v>3624</v>
      </c>
      <c r="I925" s="8">
        <v>2.0499999999999998</v>
      </c>
      <c r="J925" s="8">
        <v>111</v>
      </c>
      <c r="L925" s="10" t="str">
        <f t="shared" ca="1" si="56"/>
        <v> </v>
      </c>
      <c r="M925" s="10" t="str" cm="1">
        <f t="array" ref="M925">_xlfn.IFS(I925&gt;=3.5,"Excellent",I925&gt;=3,"Good",I925&gt;=2,"Average",I925&lt;2,"Poor")</f>
        <v>Average</v>
      </c>
      <c r="N925" s="10" t="str">
        <f>VLOOKUP(D925,Table2[],2,FALSE)</f>
        <v>Dr. Roy</v>
      </c>
      <c r="O925" s="10" t="str">
        <f t="shared" si="57"/>
        <v/>
      </c>
      <c r="P925" s="10"/>
      <c r="Q925" s="10">
        <f t="shared" si="58"/>
        <v>2022</v>
      </c>
      <c r="R925" s="10"/>
      <c r="S925" s="10"/>
      <c r="T925" s="10"/>
      <c r="U925" s="10"/>
      <c r="V925" s="10"/>
      <c r="W925" s="10">
        <f t="shared" ca="1" si="59"/>
        <v>946</v>
      </c>
      <c r="X925" s="10"/>
      <c r="Y925" s="10"/>
      <c r="Z925" s="10"/>
      <c r="AA925" s="10"/>
      <c r="AB925" s="10"/>
      <c r="AC925" s="10"/>
      <c r="AD925" s="10"/>
      <c r="AE925" s="10"/>
      <c r="AF925" s="10"/>
    </row>
    <row r="926" spans="1:32" x14ac:dyDescent="0.3">
      <c r="A926" s="8" t="s">
        <v>1873</v>
      </c>
      <c r="B926" s="8" t="s">
        <v>1874</v>
      </c>
      <c r="C926" s="8" t="s">
        <v>22</v>
      </c>
      <c r="D926" s="8" t="s">
        <v>18</v>
      </c>
      <c r="E926" s="9">
        <v>44762</v>
      </c>
      <c r="F926" s="8" t="s">
        <v>14</v>
      </c>
      <c r="G926" s="8">
        <v>6256</v>
      </c>
      <c r="H926" s="8">
        <v>9774</v>
      </c>
      <c r="I926" s="8">
        <v>3.04</v>
      </c>
      <c r="J926" s="8">
        <v>92</v>
      </c>
      <c r="L926" s="10">
        <f t="shared" ca="1" si="56"/>
        <v>1086</v>
      </c>
      <c r="M926" s="10" t="str" cm="1">
        <f t="array" ref="M926">_xlfn.IFS(I926&gt;=3.5,"Excellent",I926&gt;=3,"Good",I926&gt;=2,"Average",I926&lt;2,"Poor")</f>
        <v>Good</v>
      </c>
      <c r="N926" s="10" t="str">
        <f>VLOOKUP(D926,Table2[],2,FALSE)</f>
        <v>Dr. Roy</v>
      </c>
      <c r="O926" s="10" t="str">
        <f t="shared" si="57"/>
        <v>True</v>
      </c>
      <c r="P926" s="10"/>
      <c r="Q926" s="10">
        <f t="shared" si="58"/>
        <v>2022</v>
      </c>
      <c r="R926" s="10"/>
      <c r="S926" s="10"/>
      <c r="T926" s="10"/>
      <c r="U926" s="10"/>
      <c r="V926" s="10"/>
      <c r="W926" s="10" t="str">
        <f t="shared" ca="1" si="59"/>
        <v/>
      </c>
      <c r="X926" s="10"/>
      <c r="Y926" s="10"/>
      <c r="Z926" s="10"/>
      <c r="AA926" s="10"/>
      <c r="AB926" s="10"/>
      <c r="AC926" s="10"/>
      <c r="AD926" s="10"/>
      <c r="AE926" s="10"/>
      <c r="AF926" s="10"/>
    </row>
    <row r="927" spans="1:32" x14ac:dyDescent="0.3">
      <c r="A927" s="8" t="s">
        <v>1875</v>
      </c>
      <c r="B927" s="8" t="s">
        <v>1876</v>
      </c>
      <c r="C927" s="8" t="s">
        <v>36</v>
      </c>
      <c r="D927" s="8" t="s">
        <v>18</v>
      </c>
      <c r="E927" s="9">
        <v>44809</v>
      </c>
      <c r="F927" s="8" t="s">
        <v>39</v>
      </c>
      <c r="G927" s="8">
        <v>12707</v>
      </c>
      <c r="H927" s="8">
        <v>6931</v>
      </c>
      <c r="I927" s="8">
        <v>3.19</v>
      </c>
      <c r="J927" s="8">
        <v>46</v>
      </c>
      <c r="L927" s="10" t="str">
        <f t="shared" ca="1" si="56"/>
        <v> </v>
      </c>
      <c r="M927" s="10" t="str" cm="1">
        <f t="array" ref="M927">_xlfn.IFS(I927&gt;=3.5,"Excellent",I927&gt;=3,"Good",I927&gt;=2,"Average",I927&lt;2,"Poor")</f>
        <v>Good</v>
      </c>
      <c r="N927" s="10" t="str">
        <f>VLOOKUP(D927,Table2[],2,FALSE)</f>
        <v>Dr. Roy</v>
      </c>
      <c r="O927" s="10" t="str">
        <f t="shared" si="57"/>
        <v>True</v>
      </c>
      <c r="P927" s="10"/>
      <c r="Q927" s="10">
        <f t="shared" si="58"/>
        <v>2022</v>
      </c>
      <c r="R927" s="10"/>
      <c r="S927" s="10"/>
      <c r="T927" s="10"/>
      <c r="U927" s="10"/>
      <c r="V927" s="10"/>
      <c r="W927" s="10" t="str">
        <f t="shared" ca="1" si="59"/>
        <v/>
      </c>
      <c r="X927" s="10"/>
      <c r="Y927" s="10"/>
      <c r="Z927" s="10"/>
      <c r="AA927" s="10"/>
      <c r="AB927" s="10"/>
      <c r="AC927" s="10"/>
      <c r="AD927" s="10"/>
      <c r="AE927" s="10"/>
      <c r="AF927" s="10"/>
    </row>
    <row r="928" spans="1:32" x14ac:dyDescent="0.3">
      <c r="A928" s="8" t="s">
        <v>1877</v>
      </c>
      <c r="B928" s="8" t="s">
        <v>1878</v>
      </c>
      <c r="C928" s="8" t="s">
        <v>28</v>
      </c>
      <c r="D928" s="8" t="s">
        <v>18</v>
      </c>
      <c r="E928" s="9">
        <v>44708</v>
      </c>
      <c r="F928" s="8" t="s">
        <v>14</v>
      </c>
      <c r="G928" s="8">
        <v>14485</v>
      </c>
      <c r="H928" s="8">
        <v>2925</v>
      </c>
      <c r="I928" s="8">
        <v>2.13</v>
      </c>
      <c r="J928" s="8">
        <v>15</v>
      </c>
      <c r="L928" s="10">
        <f t="shared" ca="1" si="56"/>
        <v>1140</v>
      </c>
      <c r="M928" s="10" t="str" cm="1">
        <f t="array" ref="M928">_xlfn.IFS(I928&gt;=3.5,"Excellent",I928&gt;=3,"Good",I928&gt;=2,"Average",I928&lt;2,"Poor")</f>
        <v>Average</v>
      </c>
      <c r="N928" s="10" t="str">
        <f>VLOOKUP(D928,Table2[],2,FALSE)</f>
        <v>Dr. Roy</v>
      </c>
      <c r="O928" s="10" t="str">
        <f t="shared" si="57"/>
        <v/>
      </c>
      <c r="P928" s="10"/>
      <c r="Q928" s="10">
        <f t="shared" si="58"/>
        <v>2022</v>
      </c>
      <c r="R928" s="10"/>
      <c r="S928" s="10"/>
      <c r="T928" s="10"/>
      <c r="U928" s="10"/>
      <c r="V928" s="10"/>
      <c r="W928" s="10" t="str">
        <f t="shared" ca="1" si="59"/>
        <v/>
      </c>
      <c r="X928" s="10"/>
      <c r="Y928" s="10"/>
      <c r="Z928" s="10"/>
      <c r="AA928" s="10"/>
      <c r="AB928" s="10"/>
      <c r="AC928" s="10"/>
      <c r="AD928" s="10"/>
      <c r="AE928" s="10"/>
      <c r="AF928" s="10"/>
    </row>
    <row r="929" spans="1:32" x14ac:dyDescent="0.3">
      <c r="A929" s="8" t="s">
        <v>1879</v>
      </c>
      <c r="B929" s="8" t="s">
        <v>1880</v>
      </c>
      <c r="C929" s="8" t="s">
        <v>12</v>
      </c>
      <c r="D929" s="8" t="s">
        <v>13</v>
      </c>
      <c r="E929" s="9">
        <v>45183</v>
      </c>
      <c r="F929" s="8" t="s">
        <v>14</v>
      </c>
      <c r="G929" s="8">
        <v>6109</v>
      </c>
      <c r="H929" s="8">
        <v>1355</v>
      </c>
      <c r="I929" s="8">
        <v>3.41</v>
      </c>
      <c r="J929" s="8">
        <v>97</v>
      </c>
      <c r="L929" s="10">
        <f t="shared" ca="1" si="56"/>
        <v>665</v>
      </c>
      <c r="M929" s="10" t="str" cm="1">
        <f t="array" ref="M929">_xlfn.IFS(I929&gt;=3.5,"Excellent",I929&gt;=3,"Good",I929&gt;=2,"Average",I929&lt;2,"Poor")</f>
        <v>Good</v>
      </c>
      <c r="N929" s="10" t="str">
        <f>VLOOKUP(D929,Table2[],2,FALSE)</f>
        <v xml:space="preserve"> Dr. Mehta</v>
      </c>
      <c r="O929" s="10" t="str">
        <f t="shared" si="57"/>
        <v/>
      </c>
      <c r="P929" s="10"/>
      <c r="Q929" s="10">
        <f t="shared" si="58"/>
        <v>2023</v>
      </c>
      <c r="R929" s="10"/>
      <c r="S929" s="10"/>
      <c r="T929" s="10"/>
      <c r="U929" s="10"/>
      <c r="V929" s="10"/>
      <c r="W929" s="10" t="str">
        <f t="shared" ca="1" si="59"/>
        <v/>
      </c>
      <c r="X929" s="10"/>
      <c r="Y929" s="10"/>
      <c r="Z929" s="10"/>
      <c r="AA929" s="10"/>
      <c r="AB929" s="10"/>
      <c r="AC929" s="10"/>
      <c r="AD929" s="10"/>
      <c r="AE929" s="10"/>
      <c r="AF929" s="10"/>
    </row>
    <row r="930" spans="1:32" x14ac:dyDescent="0.3">
      <c r="A930" s="8" t="s">
        <v>1881</v>
      </c>
      <c r="B930" s="8" t="s">
        <v>1882</v>
      </c>
      <c r="C930" s="8" t="s">
        <v>36</v>
      </c>
      <c r="D930" s="8" t="s">
        <v>18</v>
      </c>
      <c r="E930" s="9">
        <v>45345</v>
      </c>
      <c r="F930" s="8" t="s">
        <v>39</v>
      </c>
      <c r="G930" s="8">
        <v>12380</v>
      </c>
      <c r="H930" s="8">
        <v>7327</v>
      </c>
      <c r="I930" s="8">
        <v>2.54</v>
      </c>
      <c r="J930" s="8">
        <v>72</v>
      </c>
      <c r="L930" s="10" t="str">
        <f t="shared" ca="1" si="56"/>
        <v> </v>
      </c>
      <c r="M930" s="10" t="str" cm="1">
        <f t="array" ref="M930">_xlfn.IFS(I930&gt;=3.5,"Excellent",I930&gt;=3,"Good",I930&gt;=2,"Average",I930&lt;2,"Poor")</f>
        <v>Average</v>
      </c>
      <c r="N930" s="10" t="str">
        <f>VLOOKUP(D930,Table2[],2,FALSE)</f>
        <v>Dr. Roy</v>
      </c>
      <c r="O930" s="10" t="str">
        <f t="shared" si="57"/>
        <v>True</v>
      </c>
      <c r="P930" s="10"/>
      <c r="Q930" s="10">
        <f t="shared" si="58"/>
        <v>2024</v>
      </c>
      <c r="R930" s="10"/>
      <c r="S930" s="10"/>
      <c r="T930" s="10"/>
      <c r="U930" s="10"/>
      <c r="V930" s="10"/>
      <c r="W930" s="10" t="str">
        <f t="shared" ca="1" si="59"/>
        <v/>
      </c>
      <c r="X930" s="10"/>
      <c r="Y930" s="10"/>
      <c r="Z930" s="10"/>
      <c r="AA930" s="10"/>
      <c r="AB930" s="10"/>
      <c r="AC930" s="10"/>
      <c r="AD930" s="10"/>
      <c r="AE930" s="10"/>
      <c r="AF930" s="10"/>
    </row>
    <row r="931" spans="1:32" x14ac:dyDescent="0.3">
      <c r="A931" s="8" t="s">
        <v>1883</v>
      </c>
      <c r="B931" s="8" t="s">
        <v>1884</v>
      </c>
      <c r="C931" s="8" t="s">
        <v>36</v>
      </c>
      <c r="D931" s="8" t="s">
        <v>18</v>
      </c>
      <c r="E931" s="9">
        <v>44675</v>
      </c>
      <c r="F931" s="8" t="s">
        <v>19</v>
      </c>
      <c r="G931" s="8">
        <v>7050</v>
      </c>
      <c r="H931" s="8">
        <v>537</v>
      </c>
      <c r="I931" s="8">
        <v>2.84</v>
      </c>
      <c r="J931" s="8">
        <v>68</v>
      </c>
      <c r="L931" s="10" t="str">
        <f t="shared" ca="1" si="56"/>
        <v> </v>
      </c>
      <c r="M931" s="10" t="str" cm="1">
        <f t="array" ref="M931">_xlfn.IFS(I931&gt;=3.5,"Excellent",I931&gt;=3,"Good",I931&gt;=2,"Average",I931&lt;2,"Poor")</f>
        <v>Average</v>
      </c>
      <c r="N931" s="10" t="str">
        <f>VLOOKUP(D931,Table2[],2,FALSE)</f>
        <v>Dr. Roy</v>
      </c>
      <c r="O931" s="10" t="str">
        <f t="shared" si="57"/>
        <v/>
      </c>
      <c r="P931" s="10"/>
      <c r="Q931" s="10">
        <f t="shared" si="58"/>
        <v>2022</v>
      </c>
      <c r="R931" s="10"/>
      <c r="S931" s="10"/>
      <c r="T931" s="10"/>
      <c r="U931" s="10"/>
      <c r="V931" s="10"/>
      <c r="W931" s="10">
        <f t="shared" ca="1" si="59"/>
        <v>1173</v>
      </c>
      <c r="X931" s="10"/>
      <c r="Y931" s="10"/>
      <c r="Z931" s="10"/>
      <c r="AA931" s="10"/>
      <c r="AB931" s="10"/>
      <c r="AC931" s="10"/>
      <c r="AD931" s="10"/>
      <c r="AE931" s="10"/>
      <c r="AF931" s="10"/>
    </row>
    <row r="932" spans="1:32" x14ac:dyDescent="0.3">
      <c r="A932" s="8" t="s">
        <v>1885</v>
      </c>
      <c r="B932" s="8" t="s">
        <v>1886</v>
      </c>
      <c r="C932" s="8" t="s">
        <v>22</v>
      </c>
      <c r="D932" s="8" t="s">
        <v>62</v>
      </c>
      <c r="E932" s="9">
        <v>44738</v>
      </c>
      <c r="F932" s="8" t="s">
        <v>19</v>
      </c>
      <c r="G932" s="8">
        <v>13686</v>
      </c>
      <c r="H932" s="8">
        <v>5137</v>
      </c>
      <c r="I932" s="8">
        <v>3.59</v>
      </c>
      <c r="J932" s="8">
        <v>75</v>
      </c>
      <c r="L932" s="10" t="str">
        <f t="shared" ca="1" si="56"/>
        <v> </v>
      </c>
      <c r="M932" s="10" t="str" cm="1">
        <f t="array" ref="M932">_xlfn.IFS(I932&gt;=3.5,"Excellent",I932&gt;=3,"Good",I932&gt;=2,"Average",I932&lt;2,"Poor")</f>
        <v>Excellent</v>
      </c>
      <c r="N932" s="10" t="str">
        <f>VLOOKUP(D932,Table2[],2,FALSE)</f>
        <v>Dr. Sinha</v>
      </c>
      <c r="O932" s="10" t="str">
        <f t="shared" si="57"/>
        <v/>
      </c>
      <c r="P932" s="10"/>
      <c r="Q932" s="10">
        <f t="shared" si="58"/>
        <v>2022</v>
      </c>
      <c r="R932" s="10"/>
      <c r="S932" s="10"/>
      <c r="T932" s="10"/>
      <c r="U932" s="10"/>
      <c r="V932" s="10"/>
      <c r="W932" s="10">
        <f t="shared" ca="1" si="59"/>
        <v>1110</v>
      </c>
      <c r="X932" s="10"/>
      <c r="Y932" s="10"/>
      <c r="Z932" s="10"/>
      <c r="AA932" s="10"/>
      <c r="AB932" s="10"/>
      <c r="AC932" s="10"/>
      <c r="AD932" s="10"/>
      <c r="AE932" s="10"/>
      <c r="AF932" s="10"/>
    </row>
    <row r="933" spans="1:32" x14ac:dyDescent="0.3">
      <c r="A933" s="8" t="s">
        <v>1887</v>
      </c>
      <c r="B933" s="8" t="s">
        <v>1888</v>
      </c>
      <c r="C933" s="8" t="s">
        <v>36</v>
      </c>
      <c r="D933" s="8" t="s">
        <v>13</v>
      </c>
      <c r="E933" s="9">
        <v>45400</v>
      </c>
      <c r="F933" s="8" t="s">
        <v>14</v>
      </c>
      <c r="G933" s="8">
        <v>3224</v>
      </c>
      <c r="H933" s="8">
        <v>6436</v>
      </c>
      <c r="I933" s="8">
        <v>3.96</v>
      </c>
      <c r="J933" s="8">
        <v>103</v>
      </c>
      <c r="L933" s="10">
        <f t="shared" ca="1" si="56"/>
        <v>448</v>
      </c>
      <c r="M933" s="10" t="str" cm="1">
        <f t="array" ref="M933">_xlfn.IFS(I933&gt;=3.5,"Excellent",I933&gt;=3,"Good",I933&gt;=2,"Average",I933&lt;2,"Poor")</f>
        <v>Excellent</v>
      </c>
      <c r="N933" s="10" t="str">
        <f>VLOOKUP(D933,Table2[],2,FALSE)</f>
        <v xml:space="preserve"> Dr. Mehta</v>
      </c>
      <c r="O933" s="10" t="str">
        <f t="shared" si="57"/>
        <v>True</v>
      </c>
      <c r="P933" s="10"/>
      <c r="Q933" s="10">
        <f t="shared" si="58"/>
        <v>2024</v>
      </c>
      <c r="R933" s="10"/>
      <c r="S933" s="10"/>
      <c r="T933" s="10"/>
      <c r="U933" s="10"/>
      <c r="V933" s="10"/>
      <c r="W933" s="10" t="str">
        <f t="shared" ca="1" si="59"/>
        <v/>
      </c>
      <c r="X933" s="10"/>
      <c r="Y933" s="10"/>
      <c r="Z933" s="10"/>
      <c r="AA933" s="10"/>
      <c r="AB933" s="10"/>
      <c r="AC933" s="10"/>
      <c r="AD933" s="10"/>
      <c r="AE933" s="10"/>
      <c r="AF933" s="10"/>
    </row>
    <row r="934" spans="1:32" x14ac:dyDescent="0.3">
      <c r="A934" s="8" t="s">
        <v>1889</v>
      </c>
      <c r="B934" s="8" t="s">
        <v>1890</v>
      </c>
      <c r="C934" s="8" t="s">
        <v>36</v>
      </c>
      <c r="D934" s="8" t="s">
        <v>31</v>
      </c>
      <c r="E934" s="9">
        <v>44726</v>
      </c>
      <c r="F934" s="8" t="s">
        <v>14</v>
      </c>
      <c r="G934" s="8">
        <v>8505</v>
      </c>
      <c r="H934" s="8">
        <v>8006</v>
      </c>
      <c r="I934" s="8">
        <v>2.61</v>
      </c>
      <c r="J934" s="8">
        <v>10</v>
      </c>
      <c r="L934" s="10">
        <f t="shared" ca="1" si="56"/>
        <v>1122</v>
      </c>
      <c r="M934" s="10" t="str" cm="1">
        <f t="array" ref="M934">_xlfn.IFS(I934&gt;=3.5,"Excellent",I934&gt;=3,"Good",I934&gt;=2,"Average",I934&lt;2,"Poor")</f>
        <v>Average</v>
      </c>
      <c r="N934" s="10" t="str">
        <f>VLOOKUP(D934,Table2[],2,FALSE)</f>
        <v>Dr. Sharma</v>
      </c>
      <c r="O934" s="10" t="str">
        <f t="shared" si="57"/>
        <v>True</v>
      </c>
      <c r="P934" s="10"/>
      <c r="Q934" s="10">
        <f t="shared" si="58"/>
        <v>2022</v>
      </c>
      <c r="R934" s="10"/>
      <c r="S934" s="10"/>
      <c r="T934" s="10"/>
      <c r="U934" s="10"/>
      <c r="V934" s="10"/>
      <c r="W934" s="10" t="str">
        <f t="shared" ca="1" si="59"/>
        <v/>
      </c>
      <c r="X934" s="10"/>
      <c r="Y934" s="10"/>
      <c r="Z934" s="10"/>
      <c r="AA934" s="10"/>
      <c r="AB934" s="10"/>
      <c r="AC934" s="10"/>
      <c r="AD934" s="10"/>
      <c r="AE934" s="10"/>
      <c r="AF934" s="10"/>
    </row>
    <row r="935" spans="1:32" x14ac:dyDescent="0.3">
      <c r="A935" s="8" t="s">
        <v>1891</v>
      </c>
      <c r="B935" s="8" t="s">
        <v>1892</v>
      </c>
      <c r="C935" s="8" t="s">
        <v>12</v>
      </c>
      <c r="D935" s="8" t="s">
        <v>13</v>
      </c>
      <c r="E935" s="9">
        <v>44965</v>
      </c>
      <c r="F935" s="8" t="s">
        <v>19</v>
      </c>
      <c r="G935" s="8">
        <v>8846</v>
      </c>
      <c r="H935" s="8">
        <v>1192</v>
      </c>
      <c r="I935" s="8">
        <v>3.59</v>
      </c>
      <c r="J935" s="8">
        <v>36</v>
      </c>
      <c r="L935" s="10" t="str">
        <f t="shared" ca="1" si="56"/>
        <v> </v>
      </c>
      <c r="M935" s="10" t="str" cm="1">
        <f t="array" ref="M935">_xlfn.IFS(I935&gt;=3.5,"Excellent",I935&gt;=3,"Good",I935&gt;=2,"Average",I935&lt;2,"Poor")</f>
        <v>Excellent</v>
      </c>
      <c r="N935" s="10" t="str">
        <f>VLOOKUP(D935,Table2[],2,FALSE)</f>
        <v xml:space="preserve"> Dr. Mehta</v>
      </c>
      <c r="O935" s="10" t="str">
        <f t="shared" si="57"/>
        <v/>
      </c>
      <c r="P935" s="10"/>
      <c r="Q935" s="10">
        <f t="shared" si="58"/>
        <v>2023</v>
      </c>
      <c r="R935" s="10"/>
      <c r="S935" s="10"/>
      <c r="T935" s="10"/>
      <c r="U935" s="10"/>
      <c r="V935" s="10"/>
      <c r="W935" s="10">
        <f t="shared" ca="1" si="59"/>
        <v>883</v>
      </c>
      <c r="X935" s="10"/>
      <c r="Y935" s="10"/>
      <c r="Z935" s="10"/>
      <c r="AA935" s="10"/>
      <c r="AB935" s="10"/>
      <c r="AC935" s="10"/>
      <c r="AD935" s="10"/>
      <c r="AE935" s="10"/>
      <c r="AF935" s="10"/>
    </row>
    <row r="936" spans="1:32" x14ac:dyDescent="0.3">
      <c r="A936" s="8" t="s">
        <v>1893</v>
      </c>
      <c r="B936" s="8" t="s">
        <v>1894</v>
      </c>
      <c r="C936" s="8" t="s">
        <v>25</v>
      </c>
      <c r="D936" s="8" t="s">
        <v>18</v>
      </c>
      <c r="E936" s="9">
        <v>45103</v>
      </c>
      <c r="F936" s="8" t="s">
        <v>14</v>
      </c>
      <c r="G936" s="8">
        <v>12177</v>
      </c>
      <c r="H936" s="8">
        <v>6105</v>
      </c>
      <c r="I936" s="8">
        <v>2.98</v>
      </c>
      <c r="J936" s="8">
        <v>55</v>
      </c>
      <c r="L936" s="10">
        <f t="shared" ca="1" si="56"/>
        <v>745</v>
      </c>
      <c r="M936" s="10" t="str" cm="1">
        <f t="array" ref="M936">_xlfn.IFS(I936&gt;=3.5,"Excellent",I936&gt;=3,"Good",I936&gt;=2,"Average",I936&lt;2,"Poor")</f>
        <v>Average</v>
      </c>
      <c r="N936" s="10" t="str">
        <f>VLOOKUP(D936,Table2[],2,FALSE)</f>
        <v>Dr. Roy</v>
      </c>
      <c r="O936" s="10" t="str">
        <f t="shared" si="57"/>
        <v>True</v>
      </c>
      <c r="P936" s="10"/>
      <c r="Q936" s="10">
        <f t="shared" si="58"/>
        <v>2023</v>
      </c>
      <c r="R936" s="10"/>
      <c r="S936" s="10"/>
      <c r="T936" s="10"/>
      <c r="U936" s="10"/>
      <c r="V936" s="10"/>
      <c r="W936" s="10" t="str">
        <f t="shared" ca="1" si="59"/>
        <v/>
      </c>
      <c r="X936" s="10"/>
      <c r="Y936" s="10"/>
      <c r="Z936" s="10"/>
      <c r="AA936" s="10"/>
      <c r="AB936" s="10"/>
      <c r="AC936" s="10"/>
      <c r="AD936" s="10"/>
      <c r="AE936" s="10"/>
      <c r="AF936" s="10"/>
    </row>
    <row r="937" spans="1:32" x14ac:dyDescent="0.3">
      <c r="A937" s="8" t="s">
        <v>1895</v>
      </c>
      <c r="B937" s="8" t="s">
        <v>1896</v>
      </c>
      <c r="C937" s="8" t="s">
        <v>36</v>
      </c>
      <c r="D937" s="8" t="s">
        <v>18</v>
      </c>
      <c r="E937" s="9">
        <v>44814</v>
      </c>
      <c r="F937" s="8" t="s">
        <v>14</v>
      </c>
      <c r="G937" s="8">
        <v>2016</v>
      </c>
      <c r="H937" s="8">
        <v>2170</v>
      </c>
      <c r="I937" s="8">
        <v>3.56</v>
      </c>
      <c r="J937" s="8">
        <v>41</v>
      </c>
      <c r="L937" s="10">
        <f t="shared" ca="1" si="56"/>
        <v>1034</v>
      </c>
      <c r="M937" s="10" t="str" cm="1">
        <f t="array" ref="M937">_xlfn.IFS(I937&gt;=3.5,"Excellent",I937&gt;=3,"Good",I937&gt;=2,"Average",I937&lt;2,"Poor")</f>
        <v>Excellent</v>
      </c>
      <c r="N937" s="10" t="str">
        <f>VLOOKUP(D937,Table2[],2,FALSE)</f>
        <v>Dr. Roy</v>
      </c>
      <c r="O937" s="10" t="str">
        <f t="shared" si="57"/>
        <v>True</v>
      </c>
      <c r="P937" s="10"/>
      <c r="Q937" s="10">
        <f t="shared" si="58"/>
        <v>2022</v>
      </c>
      <c r="R937" s="10"/>
      <c r="S937" s="10"/>
      <c r="T937" s="10"/>
      <c r="U937" s="10"/>
      <c r="V937" s="10"/>
      <c r="W937" s="10" t="str">
        <f t="shared" ca="1" si="59"/>
        <v/>
      </c>
      <c r="X937" s="10"/>
      <c r="Y937" s="10"/>
      <c r="Z937" s="10"/>
      <c r="AA937" s="10"/>
      <c r="AB937" s="10"/>
      <c r="AC937" s="10"/>
      <c r="AD937" s="10"/>
      <c r="AE937" s="10"/>
      <c r="AF937" s="10"/>
    </row>
    <row r="938" spans="1:32" x14ac:dyDescent="0.3">
      <c r="A938" s="8" t="s">
        <v>1897</v>
      </c>
      <c r="B938" s="8" t="s">
        <v>1898</v>
      </c>
      <c r="C938" s="8" t="s">
        <v>12</v>
      </c>
      <c r="D938" s="8" t="s">
        <v>62</v>
      </c>
      <c r="E938" s="9">
        <v>45026</v>
      </c>
      <c r="F938" s="8" t="s">
        <v>19</v>
      </c>
      <c r="G938" s="8">
        <v>11375</v>
      </c>
      <c r="H938" s="8">
        <v>6971</v>
      </c>
      <c r="I938" s="8">
        <v>3.52</v>
      </c>
      <c r="J938" s="8">
        <v>72</v>
      </c>
      <c r="L938" s="10" t="str">
        <f t="shared" ca="1" si="56"/>
        <v> </v>
      </c>
      <c r="M938" s="10" t="str" cm="1">
        <f t="array" ref="M938">_xlfn.IFS(I938&gt;=3.5,"Excellent",I938&gt;=3,"Good",I938&gt;=2,"Average",I938&lt;2,"Poor")</f>
        <v>Excellent</v>
      </c>
      <c r="N938" s="10" t="str">
        <f>VLOOKUP(D938,Table2[],2,FALSE)</f>
        <v>Dr. Sinha</v>
      </c>
      <c r="O938" s="10" t="str">
        <f t="shared" si="57"/>
        <v>True</v>
      </c>
      <c r="P938" s="10"/>
      <c r="Q938" s="10">
        <f t="shared" si="58"/>
        <v>2023</v>
      </c>
      <c r="R938" s="10"/>
      <c r="S938" s="10"/>
      <c r="T938" s="10"/>
      <c r="U938" s="10"/>
      <c r="V938" s="10"/>
      <c r="W938" s="10">
        <f t="shared" ca="1" si="59"/>
        <v>822</v>
      </c>
      <c r="X938" s="10"/>
      <c r="Y938" s="10"/>
      <c r="Z938" s="10"/>
      <c r="AA938" s="10"/>
      <c r="AB938" s="10"/>
      <c r="AC938" s="10"/>
      <c r="AD938" s="10"/>
      <c r="AE938" s="10"/>
      <c r="AF938" s="10"/>
    </row>
    <row r="939" spans="1:32" x14ac:dyDescent="0.3">
      <c r="A939" s="8" t="s">
        <v>1899</v>
      </c>
      <c r="B939" s="8" t="s">
        <v>1900</v>
      </c>
      <c r="C939" s="8" t="s">
        <v>25</v>
      </c>
      <c r="D939" s="8" t="s">
        <v>13</v>
      </c>
      <c r="E939" s="9">
        <v>45252</v>
      </c>
      <c r="F939" s="8" t="s">
        <v>14</v>
      </c>
      <c r="G939" s="8">
        <v>2240</v>
      </c>
      <c r="H939" s="8">
        <v>359</v>
      </c>
      <c r="I939" s="8">
        <v>3.9</v>
      </c>
      <c r="J939" s="8">
        <v>48</v>
      </c>
      <c r="L939" s="10">
        <f t="shared" ca="1" si="56"/>
        <v>596</v>
      </c>
      <c r="M939" s="10" t="str" cm="1">
        <f t="array" ref="M939">_xlfn.IFS(I939&gt;=3.5,"Excellent",I939&gt;=3,"Good",I939&gt;=2,"Average",I939&lt;2,"Poor")</f>
        <v>Excellent</v>
      </c>
      <c r="N939" s="10" t="str">
        <f>VLOOKUP(D939,Table2[],2,FALSE)</f>
        <v xml:space="preserve"> Dr. Mehta</v>
      </c>
      <c r="O939" s="10" t="str">
        <f t="shared" si="57"/>
        <v/>
      </c>
      <c r="P939" s="10"/>
      <c r="Q939" s="10">
        <f t="shared" si="58"/>
        <v>2023</v>
      </c>
      <c r="R939" s="10"/>
      <c r="S939" s="10"/>
      <c r="T939" s="10"/>
      <c r="U939" s="10"/>
      <c r="V939" s="10"/>
      <c r="W939" s="10" t="str">
        <f t="shared" ca="1" si="59"/>
        <v/>
      </c>
      <c r="X939" s="10"/>
      <c r="Y939" s="10"/>
      <c r="Z939" s="10"/>
      <c r="AA939" s="10"/>
      <c r="AB939" s="10"/>
      <c r="AC939" s="10"/>
      <c r="AD939" s="10"/>
      <c r="AE939" s="10"/>
      <c r="AF939" s="10"/>
    </row>
    <row r="940" spans="1:32" x14ac:dyDescent="0.3">
      <c r="A940" s="8" t="s">
        <v>1901</v>
      </c>
      <c r="B940" s="8" t="s">
        <v>1902</v>
      </c>
      <c r="C940" s="8" t="s">
        <v>12</v>
      </c>
      <c r="D940" s="8" t="s">
        <v>31</v>
      </c>
      <c r="E940" s="9">
        <v>44738</v>
      </c>
      <c r="F940" s="8" t="s">
        <v>19</v>
      </c>
      <c r="G940" s="8">
        <v>6615</v>
      </c>
      <c r="H940" s="8">
        <v>6355</v>
      </c>
      <c r="I940" s="8">
        <v>3.2</v>
      </c>
      <c r="J940" s="8">
        <v>40</v>
      </c>
      <c r="L940" s="10" t="str">
        <f t="shared" ca="1" si="56"/>
        <v> </v>
      </c>
      <c r="M940" s="10" t="str" cm="1">
        <f t="array" ref="M940">_xlfn.IFS(I940&gt;=3.5,"Excellent",I940&gt;=3,"Good",I940&gt;=2,"Average",I940&lt;2,"Poor")</f>
        <v>Good</v>
      </c>
      <c r="N940" s="10" t="str">
        <f>VLOOKUP(D940,Table2[],2,FALSE)</f>
        <v>Dr. Sharma</v>
      </c>
      <c r="O940" s="10" t="str">
        <f t="shared" si="57"/>
        <v>True</v>
      </c>
      <c r="P940" s="10"/>
      <c r="Q940" s="10">
        <f t="shared" si="58"/>
        <v>2022</v>
      </c>
      <c r="R940" s="10"/>
      <c r="S940" s="10"/>
      <c r="T940" s="10"/>
      <c r="U940" s="10"/>
      <c r="V940" s="10"/>
      <c r="W940" s="10">
        <f t="shared" ca="1" si="59"/>
        <v>1110</v>
      </c>
      <c r="X940" s="10"/>
      <c r="Y940" s="10"/>
      <c r="Z940" s="10"/>
      <c r="AA940" s="10"/>
      <c r="AB940" s="10"/>
      <c r="AC940" s="10"/>
      <c r="AD940" s="10"/>
      <c r="AE940" s="10"/>
      <c r="AF940" s="10"/>
    </row>
    <row r="941" spans="1:32" x14ac:dyDescent="0.3">
      <c r="A941" s="8" t="s">
        <v>1903</v>
      </c>
      <c r="B941" s="8" t="s">
        <v>1904</v>
      </c>
      <c r="C941" s="8" t="s">
        <v>17</v>
      </c>
      <c r="D941" s="8" t="s">
        <v>62</v>
      </c>
      <c r="E941" s="9">
        <v>44887</v>
      </c>
      <c r="F941" s="8" t="s">
        <v>14</v>
      </c>
      <c r="G941" s="8">
        <v>10054</v>
      </c>
      <c r="H941" s="8">
        <v>4005</v>
      </c>
      <c r="I941" s="8">
        <v>3.66</v>
      </c>
      <c r="J941" s="8">
        <v>61</v>
      </c>
      <c r="L941" s="10">
        <f t="shared" ca="1" si="56"/>
        <v>961</v>
      </c>
      <c r="M941" s="10" t="str" cm="1">
        <f t="array" ref="M941">_xlfn.IFS(I941&gt;=3.5,"Excellent",I941&gt;=3,"Good",I941&gt;=2,"Average",I941&lt;2,"Poor")</f>
        <v>Excellent</v>
      </c>
      <c r="N941" s="10" t="str">
        <f>VLOOKUP(D941,Table2[],2,FALSE)</f>
        <v>Dr. Sinha</v>
      </c>
      <c r="O941" s="10" t="str">
        <f t="shared" si="57"/>
        <v/>
      </c>
      <c r="P941" s="10"/>
      <c r="Q941" s="10">
        <f t="shared" si="58"/>
        <v>2022</v>
      </c>
      <c r="R941" s="10"/>
      <c r="S941" s="10"/>
      <c r="T941" s="10"/>
      <c r="U941" s="10"/>
      <c r="V941" s="10"/>
      <c r="W941" s="10" t="str">
        <f t="shared" ca="1" si="59"/>
        <v/>
      </c>
      <c r="X941" s="10"/>
      <c r="Y941" s="10"/>
      <c r="Z941" s="10"/>
      <c r="AA941" s="10"/>
      <c r="AB941" s="10"/>
      <c r="AC941" s="10"/>
      <c r="AD941" s="10"/>
      <c r="AE941" s="10"/>
      <c r="AF941" s="10"/>
    </row>
    <row r="942" spans="1:32" x14ac:dyDescent="0.3">
      <c r="A942" s="8" t="s">
        <v>1905</v>
      </c>
      <c r="B942" s="8" t="s">
        <v>1906</v>
      </c>
      <c r="C942" s="8" t="s">
        <v>54</v>
      </c>
      <c r="D942" s="8" t="s">
        <v>18</v>
      </c>
      <c r="E942" s="9">
        <v>45240</v>
      </c>
      <c r="F942" s="8" t="s">
        <v>14</v>
      </c>
      <c r="G942" s="8">
        <v>10579</v>
      </c>
      <c r="H942" s="8">
        <v>4678</v>
      </c>
      <c r="I942" s="8">
        <v>3.15</v>
      </c>
      <c r="J942" s="8">
        <v>43</v>
      </c>
      <c r="L942" s="10">
        <f t="shared" ca="1" si="56"/>
        <v>608</v>
      </c>
      <c r="M942" s="10" t="str" cm="1">
        <f t="array" ref="M942">_xlfn.IFS(I942&gt;=3.5,"Excellent",I942&gt;=3,"Good",I942&gt;=2,"Average",I942&lt;2,"Poor")</f>
        <v>Good</v>
      </c>
      <c r="N942" s="10" t="str">
        <f>VLOOKUP(D942,Table2[],2,FALSE)</f>
        <v>Dr. Roy</v>
      </c>
      <c r="O942" s="10" t="str">
        <f t="shared" si="57"/>
        <v/>
      </c>
      <c r="P942" s="10"/>
      <c r="Q942" s="10">
        <f t="shared" si="58"/>
        <v>2023</v>
      </c>
      <c r="R942" s="10"/>
      <c r="S942" s="10"/>
      <c r="T942" s="10"/>
      <c r="U942" s="10"/>
      <c r="V942" s="10"/>
      <c r="W942" s="10" t="str">
        <f t="shared" ca="1" si="59"/>
        <v/>
      </c>
      <c r="X942" s="10"/>
      <c r="Y942" s="10"/>
      <c r="Z942" s="10"/>
      <c r="AA942" s="10"/>
      <c r="AB942" s="10"/>
      <c r="AC942" s="10"/>
      <c r="AD942" s="10"/>
      <c r="AE942" s="10"/>
      <c r="AF942" s="10"/>
    </row>
    <row r="943" spans="1:32" x14ac:dyDescent="0.3">
      <c r="A943" s="8" t="s">
        <v>1907</v>
      </c>
      <c r="B943" s="8" t="s">
        <v>1908</v>
      </c>
      <c r="C943" s="8" t="s">
        <v>54</v>
      </c>
      <c r="D943" s="8" t="s">
        <v>13</v>
      </c>
      <c r="E943" s="9">
        <v>44996</v>
      </c>
      <c r="F943" s="8" t="s">
        <v>14</v>
      </c>
      <c r="G943" s="8">
        <v>2260</v>
      </c>
      <c r="H943" s="8">
        <v>2232</v>
      </c>
      <c r="I943" s="8">
        <v>2.94</v>
      </c>
      <c r="J943" s="8">
        <v>35</v>
      </c>
      <c r="L943" s="10">
        <f t="shared" ca="1" si="56"/>
        <v>852</v>
      </c>
      <c r="M943" s="10" t="str" cm="1">
        <f t="array" ref="M943">_xlfn.IFS(I943&gt;=3.5,"Excellent",I943&gt;=3,"Good",I943&gt;=2,"Average",I943&lt;2,"Poor")</f>
        <v>Average</v>
      </c>
      <c r="N943" s="10" t="str">
        <f>VLOOKUP(D943,Table2[],2,FALSE)</f>
        <v xml:space="preserve"> Dr. Mehta</v>
      </c>
      <c r="O943" s="10" t="str">
        <f t="shared" si="57"/>
        <v>True</v>
      </c>
      <c r="P943" s="10"/>
      <c r="Q943" s="10">
        <f t="shared" si="58"/>
        <v>2023</v>
      </c>
      <c r="R943" s="10"/>
      <c r="S943" s="10"/>
      <c r="T943" s="10"/>
      <c r="U943" s="10"/>
      <c r="V943" s="10"/>
      <c r="W943" s="10" t="str">
        <f t="shared" ca="1" si="59"/>
        <v/>
      </c>
      <c r="X943" s="10"/>
      <c r="Y943" s="10"/>
      <c r="Z943" s="10"/>
      <c r="AA943" s="10"/>
      <c r="AB943" s="10"/>
      <c r="AC943" s="10"/>
      <c r="AD943" s="10"/>
      <c r="AE943" s="10"/>
      <c r="AF943" s="10"/>
    </row>
    <row r="944" spans="1:32" x14ac:dyDescent="0.3">
      <c r="A944" s="8" t="s">
        <v>1909</v>
      </c>
      <c r="B944" s="8" t="s">
        <v>1910</v>
      </c>
      <c r="C944" s="8" t="s">
        <v>54</v>
      </c>
      <c r="D944" s="8" t="s">
        <v>18</v>
      </c>
      <c r="E944" s="9">
        <v>45373</v>
      </c>
      <c r="F944" s="8" t="s">
        <v>19</v>
      </c>
      <c r="G944" s="8">
        <v>7638</v>
      </c>
      <c r="H944" s="8">
        <v>5209</v>
      </c>
      <c r="I944" s="8">
        <v>3.8</v>
      </c>
      <c r="J944" s="8">
        <v>21</v>
      </c>
      <c r="L944" s="10" t="str">
        <f t="shared" ca="1" si="56"/>
        <v> </v>
      </c>
      <c r="M944" s="10" t="str" cm="1">
        <f t="array" ref="M944">_xlfn.IFS(I944&gt;=3.5,"Excellent",I944&gt;=3,"Good",I944&gt;=2,"Average",I944&lt;2,"Poor")</f>
        <v>Excellent</v>
      </c>
      <c r="N944" s="10" t="str">
        <f>VLOOKUP(D944,Table2[],2,FALSE)</f>
        <v>Dr. Roy</v>
      </c>
      <c r="O944" s="10" t="str">
        <f t="shared" si="57"/>
        <v>True</v>
      </c>
      <c r="P944" s="10"/>
      <c r="Q944" s="10">
        <f t="shared" si="58"/>
        <v>2024</v>
      </c>
      <c r="R944" s="10"/>
      <c r="S944" s="10"/>
      <c r="T944" s="10"/>
      <c r="U944" s="10"/>
      <c r="V944" s="10"/>
      <c r="W944" s="10">
        <f t="shared" ca="1" si="59"/>
        <v>475</v>
      </c>
      <c r="X944" s="10"/>
      <c r="Y944" s="10"/>
      <c r="Z944" s="10"/>
      <c r="AA944" s="10"/>
      <c r="AB944" s="10"/>
      <c r="AC944" s="10"/>
      <c r="AD944" s="10"/>
      <c r="AE944" s="10"/>
      <c r="AF944" s="10"/>
    </row>
    <row r="945" spans="1:32" x14ac:dyDescent="0.3">
      <c r="A945" s="8" t="s">
        <v>1911</v>
      </c>
      <c r="B945" s="8" t="s">
        <v>1912</v>
      </c>
      <c r="C945" s="8" t="s">
        <v>22</v>
      </c>
      <c r="D945" s="8" t="s">
        <v>62</v>
      </c>
      <c r="E945" s="9">
        <v>45258</v>
      </c>
      <c r="F945" s="8" t="s">
        <v>14</v>
      </c>
      <c r="G945" s="8">
        <v>3557</v>
      </c>
      <c r="H945" s="8">
        <v>2458</v>
      </c>
      <c r="I945" s="8">
        <v>2.95</v>
      </c>
      <c r="J945" s="8">
        <v>116</v>
      </c>
      <c r="L945" s="10">
        <f t="shared" ca="1" si="56"/>
        <v>590</v>
      </c>
      <c r="M945" s="10" t="str" cm="1">
        <f t="array" ref="M945">_xlfn.IFS(I945&gt;=3.5,"Excellent",I945&gt;=3,"Good",I945&gt;=2,"Average",I945&lt;2,"Poor")</f>
        <v>Average</v>
      </c>
      <c r="N945" s="10" t="str">
        <f>VLOOKUP(D945,Table2[],2,FALSE)</f>
        <v>Dr. Sinha</v>
      </c>
      <c r="O945" s="10" t="str">
        <f t="shared" si="57"/>
        <v>True</v>
      </c>
      <c r="P945" s="10"/>
      <c r="Q945" s="10">
        <f t="shared" si="58"/>
        <v>2023</v>
      </c>
      <c r="R945" s="10"/>
      <c r="S945" s="10"/>
      <c r="T945" s="10"/>
      <c r="U945" s="10"/>
      <c r="V945" s="10"/>
      <c r="W945" s="10" t="str">
        <f t="shared" ca="1" si="59"/>
        <v/>
      </c>
      <c r="X945" s="10"/>
      <c r="Y945" s="10"/>
      <c r="Z945" s="10"/>
      <c r="AA945" s="10"/>
      <c r="AB945" s="10"/>
      <c r="AC945" s="10"/>
      <c r="AD945" s="10"/>
      <c r="AE945" s="10"/>
      <c r="AF945" s="10"/>
    </row>
    <row r="946" spans="1:32" x14ac:dyDescent="0.3">
      <c r="A946" s="8" t="s">
        <v>1913</v>
      </c>
      <c r="B946" s="8" t="s">
        <v>1914</v>
      </c>
      <c r="C946" s="8" t="s">
        <v>28</v>
      </c>
      <c r="D946" s="8" t="s">
        <v>13</v>
      </c>
      <c r="E946" s="9">
        <v>44769</v>
      </c>
      <c r="F946" s="8" t="s">
        <v>14</v>
      </c>
      <c r="G946" s="8">
        <v>4417</v>
      </c>
      <c r="H946" s="8">
        <v>1293</v>
      </c>
      <c r="I946" s="8">
        <v>3.32</v>
      </c>
      <c r="J946" s="8">
        <v>92</v>
      </c>
      <c r="L946" s="10">
        <f t="shared" ca="1" si="56"/>
        <v>1079</v>
      </c>
      <c r="M946" s="10" t="str" cm="1">
        <f t="array" ref="M946">_xlfn.IFS(I946&gt;=3.5,"Excellent",I946&gt;=3,"Good",I946&gt;=2,"Average",I946&lt;2,"Poor")</f>
        <v>Good</v>
      </c>
      <c r="N946" s="10" t="str">
        <f>VLOOKUP(D946,Table2[],2,FALSE)</f>
        <v xml:space="preserve"> Dr. Mehta</v>
      </c>
      <c r="O946" s="10" t="str">
        <f t="shared" si="57"/>
        <v/>
      </c>
      <c r="P946" s="10"/>
      <c r="Q946" s="10">
        <f t="shared" si="58"/>
        <v>2022</v>
      </c>
      <c r="R946" s="10"/>
      <c r="S946" s="10"/>
      <c r="T946" s="10"/>
      <c r="U946" s="10"/>
      <c r="V946" s="10"/>
      <c r="W946" s="10" t="str">
        <f t="shared" ca="1" si="59"/>
        <v/>
      </c>
      <c r="X946" s="10"/>
      <c r="Y946" s="10"/>
      <c r="Z946" s="10"/>
      <c r="AA946" s="10"/>
      <c r="AB946" s="10"/>
      <c r="AC946" s="10"/>
      <c r="AD946" s="10"/>
      <c r="AE946" s="10"/>
      <c r="AF946" s="10"/>
    </row>
    <row r="947" spans="1:32" x14ac:dyDescent="0.3">
      <c r="A947" s="8" t="s">
        <v>1915</v>
      </c>
      <c r="B947" s="8" t="s">
        <v>1916</v>
      </c>
      <c r="C947" s="8" t="s">
        <v>17</v>
      </c>
      <c r="D947" s="8" t="s">
        <v>18</v>
      </c>
      <c r="E947" s="9">
        <v>44760</v>
      </c>
      <c r="F947" s="8" t="s">
        <v>14</v>
      </c>
      <c r="G947" s="8">
        <v>12066</v>
      </c>
      <c r="H947" s="8">
        <v>8134</v>
      </c>
      <c r="I947" s="8">
        <v>3.63</v>
      </c>
      <c r="J947" s="8">
        <v>103</v>
      </c>
      <c r="L947" s="10">
        <f t="shared" ca="1" si="56"/>
        <v>1088</v>
      </c>
      <c r="M947" s="10" t="str" cm="1">
        <f t="array" ref="M947">_xlfn.IFS(I947&gt;=3.5,"Excellent",I947&gt;=3,"Good",I947&gt;=2,"Average",I947&lt;2,"Poor")</f>
        <v>Excellent</v>
      </c>
      <c r="N947" s="10" t="str">
        <f>VLOOKUP(D947,Table2[],2,FALSE)</f>
        <v>Dr. Roy</v>
      </c>
      <c r="O947" s="10" t="str">
        <f t="shared" si="57"/>
        <v>True</v>
      </c>
      <c r="P947" s="10"/>
      <c r="Q947" s="10">
        <f t="shared" si="58"/>
        <v>2022</v>
      </c>
      <c r="R947" s="10"/>
      <c r="S947" s="10"/>
      <c r="T947" s="10"/>
      <c r="U947" s="10"/>
      <c r="V947" s="10"/>
      <c r="W947" s="10" t="str">
        <f t="shared" ca="1" si="59"/>
        <v/>
      </c>
      <c r="X947" s="10"/>
      <c r="Y947" s="10"/>
      <c r="Z947" s="10"/>
      <c r="AA947" s="10"/>
      <c r="AB947" s="10"/>
      <c r="AC947" s="10"/>
      <c r="AD947" s="10"/>
      <c r="AE947" s="10"/>
      <c r="AF947" s="10"/>
    </row>
    <row r="948" spans="1:32" x14ac:dyDescent="0.3">
      <c r="A948" s="8" t="s">
        <v>1917</v>
      </c>
      <c r="B948" s="8" t="s">
        <v>1918</v>
      </c>
      <c r="C948" s="8" t="s">
        <v>57</v>
      </c>
      <c r="D948" s="8" t="s">
        <v>31</v>
      </c>
      <c r="E948" s="9">
        <v>45315</v>
      </c>
      <c r="F948" s="8" t="s">
        <v>14</v>
      </c>
      <c r="G948" s="8">
        <v>2266</v>
      </c>
      <c r="H948" s="8">
        <v>3921</v>
      </c>
      <c r="I948" s="8">
        <v>3.84</v>
      </c>
      <c r="J948" s="8">
        <v>3</v>
      </c>
      <c r="L948" s="10">
        <f t="shared" ca="1" si="56"/>
        <v>533</v>
      </c>
      <c r="M948" s="10" t="str" cm="1">
        <f t="array" ref="M948">_xlfn.IFS(I948&gt;=3.5,"Excellent",I948&gt;=3,"Good",I948&gt;=2,"Average",I948&lt;2,"Poor")</f>
        <v>Excellent</v>
      </c>
      <c r="N948" s="10" t="str">
        <f>VLOOKUP(D948,Table2[],2,FALSE)</f>
        <v>Dr. Sharma</v>
      </c>
      <c r="O948" s="10" t="str">
        <f t="shared" si="57"/>
        <v>True</v>
      </c>
      <c r="P948" s="10"/>
      <c r="Q948" s="10">
        <f t="shared" si="58"/>
        <v>2024</v>
      </c>
      <c r="R948" s="10"/>
      <c r="S948" s="10"/>
      <c r="T948" s="10"/>
      <c r="U948" s="10"/>
      <c r="V948" s="10"/>
      <c r="W948" s="10" t="str">
        <f t="shared" ca="1" si="59"/>
        <v/>
      </c>
      <c r="X948" s="10"/>
      <c r="Y948" s="10"/>
      <c r="Z948" s="10"/>
      <c r="AA948" s="10"/>
      <c r="AB948" s="10"/>
      <c r="AC948" s="10"/>
      <c r="AD948" s="10"/>
      <c r="AE948" s="10"/>
      <c r="AF948" s="10"/>
    </row>
    <row r="949" spans="1:32" x14ac:dyDescent="0.3">
      <c r="A949" s="8" t="s">
        <v>1919</v>
      </c>
      <c r="B949" s="8" t="s">
        <v>1920</v>
      </c>
      <c r="C949" s="8" t="s">
        <v>36</v>
      </c>
      <c r="D949" s="8" t="s">
        <v>31</v>
      </c>
      <c r="E949" s="9">
        <v>45389</v>
      </c>
      <c r="F949" s="8" t="s">
        <v>14</v>
      </c>
      <c r="G949" s="8">
        <v>2363</v>
      </c>
      <c r="H949" s="8">
        <v>3593</v>
      </c>
      <c r="I949" s="8">
        <v>2.56</v>
      </c>
      <c r="J949" s="8">
        <v>119</v>
      </c>
      <c r="L949" s="10">
        <f t="shared" ca="1" si="56"/>
        <v>459</v>
      </c>
      <c r="M949" s="10" t="str" cm="1">
        <f t="array" ref="M949">_xlfn.IFS(I949&gt;=3.5,"Excellent",I949&gt;=3,"Good",I949&gt;=2,"Average",I949&lt;2,"Poor")</f>
        <v>Average</v>
      </c>
      <c r="N949" s="10" t="str">
        <f>VLOOKUP(D949,Table2[],2,FALSE)</f>
        <v>Dr. Sharma</v>
      </c>
      <c r="O949" s="10" t="str">
        <f t="shared" si="57"/>
        <v>True</v>
      </c>
      <c r="P949" s="10"/>
      <c r="Q949" s="10">
        <f t="shared" si="58"/>
        <v>2024</v>
      </c>
      <c r="R949" s="10"/>
      <c r="S949" s="10"/>
      <c r="T949" s="10"/>
      <c r="U949" s="10"/>
      <c r="V949" s="10"/>
      <c r="W949" s="10" t="str">
        <f t="shared" ca="1" si="59"/>
        <v/>
      </c>
      <c r="X949" s="10"/>
      <c r="Y949" s="10"/>
      <c r="Z949" s="10"/>
      <c r="AA949" s="10"/>
      <c r="AB949" s="10"/>
      <c r="AC949" s="10"/>
      <c r="AD949" s="10"/>
      <c r="AE949" s="10"/>
      <c r="AF949" s="10"/>
    </row>
    <row r="950" spans="1:32" x14ac:dyDescent="0.3">
      <c r="A950" s="8" t="s">
        <v>1921</v>
      </c>
      <c r="B950" s="8" t="s">
        <v>1922</v>
      </c>
      <c r="C950" s="8" t="s">
        <v>12</v>
      </c>
      <c r="D950" s="8" t="s">
        <v>18</v>
      </c>
      <c r="E950" s="9">
        <v>44678</v>
      </c>
      <c r="F950" s="8" t="s">
        <v>39</v>
      </c>
      <c r="G950" s="8">
        <v>2336</v>
      </c>
      <c r="H950" s="8">
        <v>7138</v>
      </c>
      <c r="I950" s="8">
        <v>3.58</v>
      </c>
      <c r="J950" s="8">
        <v>94</v>
      </c>
      <c r="L950" s="10" t="str">
        <f t="shared" ca="1" si="56"/>
        <v> </v>
      </c>
      <c r="M950" s="10" t="str" cm="1">
        <f t="array" ref="M950">_xlfn.IFS(I950&gt;=3.5,"Excellent",I950&gt;=3,"Good",I950&gt;=2,"Average",I950&lt;2,"Poor")</f>
        <v>Excellent</v>
      </c>
      <c r="N950" s="10" t="str">
        <f>VLOOKUP(D950,Table2[],2,FALSE)</f>
        <v>Dr. Roy</v>
      </c>
      <c r="O950" s="10" t="str">
        <f t="shared" si="57"/>
        <v>True</v>
      </c>
      <c r="P950" s="10"/>
      <c r="Q950" s="10">
        <f t="shared" si="58"/>
        <v>2022</v>
      </c>
      <c r="R950" s="10"/>
      <c r="S950" s="10"/>
      <c r="T950" s="10"/>
      <c r="U950" s="10"/>
      <c r="V950" s="10"/>
      <c r="W950" s="10" t="str">
        <f t="shared" ca="1" si="59"/>
        <v/>
      </c>
      <c r="X950" s="10"/>
      <c r="Y950" s="10"/>
      <c r="Z950" s="10"/>
      <c r="AA950" s="10"/>
      <c r="AB950" s="10"/>
      <c r="AC950" s="10"/>
      <c r="AD950" s="10"/>
      <c r="AE950" s="10"/>
      <c r="AF950" s="10"/>
    </row>
    <row r="951" spans="1:32" x14ac:dyDescent="0.3">
      <c r="A951" s="8" t="s">
        <v>1923</v>
      </c>
      <c r="B951" s="8" t="s">
        <v>1924</v>
      </c>
      <c r="C951" s="8" t="s">
        <v>57</v>
      </c>
      <c r="D951" s="8" t="s">
        <v>31</v>
      </c>
      <c r="E951" s="9">
        <v>45006</v>
      </c>
      <c r="F951" s="8" t="s">
        <v>19</v>
      </c>
      <c r="G951" s="8">
        <v>14712</v>
      </c>
      <c r="H951" s="8">
        <v>9626</v>
      </c>
      <c r="I951" s="8">
        <v>2.92</v>
      </c>
      <c r="J951" s="8">
        <v>18</v>
      </c>
      <c r="L951" s="10" t="str">
        <f t="shared" ca="1" si="56"/>
        <v> </v>
      </c>
      <c r="M951" s="10" t="str" cm="1">
        <f t="array" ref="M951">_xlfn.IFS(I951&gt;=3.5,"Excellent",I951&gt;=3,"Good",I951&gt;=2,"Average",I951&lt;2,"Poor")</f>
        <v>Average</v>
      </c>
      <c r="N951" s="10" t="str">
        <f>VLOOKUP(D951,Table2[],2,FALSE)</f>
        <v>Dr. Sharma</v>
      </c>
      <c r="O951" s="10" t="str">
        <f t="shared" si="57"/>
        <v>True</v>
      </c>
      <c r="P951" s="10"/>
      <c r="Q951" s="10">
        <f t="shared" si="58"/>
        <v>2023</v>
      </c>
      <c r="R951" s="10"/>
      <c r="S951" s="10"/>
      <c r="T951" s="10"/>
      <c r="U951" s="10"/>
      <c r="V951" s="10"/>
      <c r="W951" s="10">
        <f t="shared" ca="1" si="59"/>
        <v>842</v>
      </c>
      <c r="X951" s="10"/>
      <c r="Y951" s="10"/>
      <c r="Z951" s="10"/>
      <c r="AA951" s="10"/>
      <c r="AB951" s="10"/>
      <c r="AC951" s="10"/>
      <c r="AD951" s="10"/>
      <c r="AE951" s="10"/>
      <c r="AF951" s="10"/>
    </row>
    <row r="952" spans="1:32" x14ac:dyDescent="0.3">
      <c r="A952" s="8" t="s">
        <v>1925</v>
      </c>
      <c r="B952" s="8" t="s">
        <v>1926</v>
      </c>
      <c r="C952" s="8" t="s">
        <v>12</v>
      </c>
      <c r="D952" s="8" t="s">
        <v>18</v>
      </c>
      <c r="E952" s="9">
        <v>44657</v>
      </c>
      <c r="F952" s="8" t="s">
        <v>19</v>
      </c>
      <c r="G952" s="8">
        <v>5822</v>
      </c>
      <c r="H952" s="8">
        <v>3156</v>
      </c>
      <c r="I952" s="8">
        <v>2.89</v>
      </c>
      <c r="J952" s="8">
        <v>53</v>
      </c>
      <c r="L952" s="10" t="str">
        <f t="shared" ca="1" si="56"/>
        <v> </v>
      </c>
      <c r="M952" s="10" t="str" cm="1">
        <f t="array" ref="M952">_xlfn.IFS(I952&gt;=3.5,"Excellent",I952&gt;=3,"Good",I952&gt;=2,"Average",I952&lt;2,"Poor")</f>
        <v>Average</v>
      </c>
      <c r="N952" s="10" t="str">
        <f>VLOOKUP(D952,Table2[],2,FALSE)</f>
        <v>Dr. Roy</v>
      </c>
      <c r="O952" s="10" t="str">
        <f t="shared" si="57"/>
        <v>True</v>
      </c>
      <c r="P952" s="10"/>
      <c r="Q952" s="10">
        <f t="shared" si="58"/>
        <v>2022</v>
      </c>
      <c r="R952" s="10"/>
      <c r="S952" s="10"/>
      <c r="T952" s="10"/>
      <c r="U952" s="10"/>
      <c r="V952" s="10"/>
      <c r="W952" s="10">
        <f t="shared" ca="1" si="59"/>
        <v>1191</v>
      </c>
      <c r="X952" s="10"/>
      <c r="Y952" s="10"/>
      <c r="Z952" s="10"/>
      <c r="AA952" s="10"/>
      <c r="AB952" s="10"/>
      <c r="AC952" s="10"/>
      <c r="AD952" s="10"/>
      <c r="AE952" s="10"/>
      <c r="AF952" s="10"/>
    </row>
    <row r="953" spans="1:32" x14ac:dyDescent="0.3">
      <c r="A953" s="8" t="s">
        <v>1927</v>
      </c>
      <c r="B953" s="8" t="s">
        <v>1928</v>
      </c>
      <c r="C953" s="8" t="s">
        <v>22</v>
      </c>
      <c r="D953" s="8" t="s">
        <v>31</v>
      </c>
      <c r="E953" s="9">
        <v>45407</v>
      </c>
      <c r="F953" s="8" t="s">
        <v>19</v>
      </c>
      <c r="G953" s="8">
        <v>13010</v>
      </c>
      <c r="H953" s="8">
        <v>5677</v>
      </c>
      <c r="I953" s="8">
        <v>2.0299999999999998</v>
      </c>
      <c r="J953" s="8">
        <v>72</v>
      </c>
      <c r="L953" s="10" t="str">
        <f t="shared" ca="1" si="56"/>
        <v> </v>
      </c>
      <c r="M953" s="10" t="str" cm="1">
        <f t="array" ref="M953">_xlfn.IFS(I953&gt;=3.5,"Excellent",I953&gt;=3,"Good",I953&gt;=2,"Average",I953&lt;2,"Poor")</f>
        <v>Average</v>
      </c>
      <c r="N953" s="10" t="str">
        <f>VLOOKUP(D953,Table2[],2,FALSE)</f>
        <v>Dr. Sharma</v>
      </c>
      <c r="O953" s="10" t="str">
        <f t="shared" si="57"/>
        <v/>
      </c>
      <c r="P953" s="10"/>
      <c r="Q953" s="10">
        <f t="shared" si="58"/>
        <v>2024</v>
      </c>
      <c r="R953" s="10"/>
      <c r="S953" s="10"/>
      <c r="T953" s="10"/>
      <c r="U953" s="10"/>
      <c r="V953" s="10"/>
      <c r="W953" s="10">
        <f t="shared" ca="1" si="59"/>
        <v>441</v>
      </c>
      <c r="X953" s="10"/>
      <c r="Y953" s="10"/>
      <c r="Z953" s="10"/>
      <c r="AA953" s="10"/>
      <c r="AB953" s="10"/>
      <c r="AC953" s="10"/>
      <c r="AD953" s="10"/>
      <c r="AE953" s="10"/>
      <c r="AF953" s="10"/>
    </row>
    <row r="954" spans="1:32" x14ac:dyDescent="0.3">
      <c r="A954" s="8" t="s">
        <v>1929</v>
      </c>
      <c r="B954" s="8" t="s">
        <v>1930</v>
      </c>
      <c r="C954" s="8" t="s">
        <v>17</v>
      </c>
      <c r="D954" s="8" t="s">
        <v>13</v>
      </c>
      <c r="E954" s="9">
        <v>45414</v>
      </c>
      <c r="F954" s="8" t="s">
        <v>19</v>
      </c>
      <c r="G954" s="8">
        <v>6167</v>
      </c>
      <c r="H954" s="8">
        <v>6095</v>
      </c>
      <c r="I954" s="8">
        <v>2.99</v>
      </c>
      <c r="J954" s="8">
        <v>94</v>
      </c>
      <c r="L954" s="10" t="str">
        <f t="shared" ca="1" si="56"/>
        <v> </v>
      </c>
      <c r="M954" s="10" t="str" cm="1">
        <f t="array" ref="M954">_xlfn.IFS(I954&gt;=3.5,"Excellent",I954&gt;=3,"Good",I954&gt;=2,"Average",I954&lt;2,"Poor")</f>
        <v>Average</v>
      </c>
      <c r="N954" s="10" t="str">
        <f>VLOOKUP(D954,Table2[],2,FALSE)</f>
        <v xml:space="preserve"> Dr. Mehta</v>
      </c>
      <c r="O954" s="10" t="str">
        <f t="shared" si="57"/>
        <v>True</v>
      </c>
      <c r="P954" s="10"/>
      <c r="Q954" s="10">
        <f t="shared" si="58"/>
        <v>2024</v>
      </c>
      <c r="R954" s="10"/>
      <c r="S954" s="10"/>
      <c r="T954" s="10"/>
      <c r="U954" s="10"/>
      <c r="V954" s="10"/>
      <c r="W954" s="10">
        <f t="shared" ca="1" si="59"/>
        <v>434</v>
      </c>
      <c r="X954" s="10"/>
      <c r="Y954" s="10"/>
      <c r="Z954" s="10"/>
      <c r="AA954" s="10"/>
      <c r="AB954" s="10"/>
      <c r="AC954" s="10"/>
      <c r="AD954" s="10"/>
      <c r="AE954" s="10"/>
      <c r="AF954" s="10"/>
    </row>
    <row r="955" spans="1:32" x14ac:dyDescent="0.3">
      <c r="A955" s="8" t="s">
        <v>1931</v>
      </c>
      <c r="B955" s="8" t="s">
        <v>1932</v>
      </c>
      <c r="C955" s="8" t="s">
        <v>57</v>
      </c>
      <c r="D955" s="8" t="s">
        <v>31</v>
      </c>
      <c r="E955" s="9">
        <v>44688</v>
      </c>
      <c r="F955" s="8" t="s">
        <v>19</v>
      </c>
      <c r="G955" s="8">
        <v>3815</v>
      </c>
      <c r="H955" s="8">
        <v>2083</v>
      </c>
      <c r="I955" s="8">
        <v>3.66</v>
      </c>
      <c r="J955" s="8">
        <v>92</v>
      </c>
      <c r="L955" s="10" t="str">
        <f t="shared" ca="1" si="56"/>
        <v> </v>
      </c>
      <c r="M955" s="10" t="str" cm="1">
        <f t="array" ref="M955">_xlfn.IFS(I955&gt;=3.5,"Excellent",I955&gt;=3,"Good",I955&gt;=2,"Average",I955&lt;2,"Poor")</f>
        <v>Excellent</v>
      </c>
      <c r="N955" s="10" t="str">
        <f>VLOOKUP(D955,Table2[],2,FALSE)</f>
        <v>Dr. Sharma</v>
      </c>
      <c r="O955" s="10" t="str">
        <f t="shared" si="57"/>
        <v>True</v>
      </c>
      <c r="P955" s="10"/>
      <c r="Q955" s="10">
        <f t="shared" si="58"/>
        <v>2022</v>
      </c>
      <c r="R955" s="10"/>
      <c r="S955" s="10"/>
      <c r="T955" s="10"/>
      <c r="U955" s="10"/>
      <c r="V955" s="10"/>
      <c r="W955" s="10">
        <f t="shared" ca="1" si="59"/>
        <v>1160</v>
      </c>
      <c r="X955" s="10"/>
      <c r="Y955" s="10"/>
      <c r="Z955" s="10"/>
      <c r="AA955" s="10"/>
      <c r="AB955" s="10"/>
      <c r="AC955" s="10"/>
      <c r="AD955" s="10"/>
      <c r="AE955" s="10"/>
      <c r="AF955" s="10"/>
    </row>
    <row r="956" spans="1:32" x14ac:dyDescent="0.3">
      <c r="A956" s="8" t="s">
        <v>1933</v>
      </c>
      <c r="B956" s="8" t="s">
        <v>1934</v>
      </c>
      <c r="C956" s="8" t="s">
        <v>12</v>
      </c>
      <c r="D956" s="8" t="s">
        <v>62</v>
      </c>
      <c r="E956" s="9">
        <v>44730</v>
      </c>
      <c r="F956" s="8" t="s">
        <v>19</v>
      </c>
      <c r="G956" s="8">
        <v>6719</v>
      </c>
      <c r="H956" s="8">
        <v>7812</v>
      </c>
      <c r="I956" s="8">
        <v>3.91</v>
      </c>
      <c r="J956" s="8">
        <v>116</v>
      </c>
      <c r="L956" s="10" t="str">
        <f t="shared" ca="1" si="56"/>
        <v> </v>
      </c>
      <c r="M956" s="10" t="str" cm="1">
        <f t="array" ref="M956">_xlfn.IFS(I956&gt;=3.5,"Excellent",I956&gt;=3,"Good",I956&gt;=2,"Average",I956&lt;2,"Poor")</f>
        <v>Excellent</v>
      </c>
      <c r="N956" s="10" t="str">
        <f>VLOOKUP(D956,Table2[],2,FALSE)</f>
        <v>Dr. Sinha</v>
      </c>
      <c r="O956" s="10" t="str">
        <f t="shared" si="57"/>
        <v>True</v>
      </c>
      <c r="P956" s="10"/>
      <c r="Q956" s="10">
        <f t="shared" si="58"/>
        <v>2022</v>
      </c>
      <c r="R956" s="10"/>
      <c r="S956" s="10"/>
      <c r="T956" s="10"/>
      <c r="U956" s="10"/>
      <c r="V956" s="10"/>
      <c r="W956" s="10">
        <f t="shared" ca="1" si="59"/>
        <v>1118</v>
      </c>
      <c r="X956" s="10"/>
      <c r="Y956" s="10"/>
      <c r="Z956" s="10"/>
      <c r="AA956" s="10"/>
      <c r="AB956" s="10"/>
      <c r="AC956" s="10"/>
      <c r="AD956" s="10"/>
      <c r="AE956" s="10"/>
      <c r="AF956" s="10"/>
    </row>
    <row r="957" spans="1:32" x14ac:dyDescent="0.3">
      <c r="A957" s="8" t="s">
        <v>1935</v>
      </c>
      <c r="B957" s="8" t="s">
        <v>1936</v>
      </c>
      <c r="C957" s="8" t="s">
        <v>25</v>
      </c>
      <c r="D957" s="8" t="s">
        <v>18</v>
      </c>
      <c r="E957" s="9">
        <v>45252</v>
      </c>
      <c r="F957" s="8" t="s">
        <v>14</v>
      </c>
      <c r="G957" s="8">
        <v>4490</v>
      </c>
      <c r="H957" s="8">
        <v>1702</v>
      </c>
      <c r="I957" s="8">
        <v>2.7</v>
      </c>
      <c r="J957" s="8">
        <v>94</v>
      </c>
      <c r="L957" s="10">
        <f t="shared" ca="1" si="56"/>
        <v>596</v>
      </c>
      <c r="M957" s="10" t="str" cm="1">
        <f t="array" ref="M957">_xlfn.IFS(I957&gt;=3.5,"Excellent",I957&gt;=3,"Good",I957&gt;=2,"Average",I957&lt;2,"Poor")</f>
        <v>Average</v>
      </c>
      <c r="N957" s="10" t="str">
        <f>VLOOKUP(D957,Table2[],2,FALSE)</f>
        <v>Dr. Roy</v>
      </c>
      <c r="O957" s="10" t="str">
        <f t="shared" si="57"/>
        <v/>
      </c>
      <c r="P957" s="10"/>
      <c r="Q957" s="10">
        <f t="shared" si="58"/>
        <v>2023</v>
      </c>
      <c r="R957" s="10"/>
      <c r="S957" s="10"/>
      <c r="T957" s="10"/>
      <c r="U957" s="10"/>
      <c r="V957" s="10"/>
      <c r="W957" s="10" t="str">
        <f t="shared" ca="1" si="59"/>
        <v/>
      </c>
      <c r="X957" s="10"/>
      <c r="Y957" s="10"/>
      <c r="Z957" s="10"/>
      <c r="AA957" s="10"/>
      <c r="AB957" s="10"/>
      <c r="AC957" s="10"/>
      <c r="AD957" s="10"/>
      <c r="AE957" s="10"/>
      <c r="AF957" s="10"/>
    </row>
    <row r="958" spans="1:32" x14ac:dyDescent="0.3">
      <c r="A958" s="8" t="s">
        <v>1937</v>
      </c>
      <c r="B958" s="8" t="s">
        <v>1938</v>
      </c>
      <c r="C958" s="8" t="s">
        <v>17</v>
      </c>
      <c r="D958" s="8" t="s">
        <v>18</v>
      </c>
      <c r="E958" s="9">
        <v>45110</v>
      </c>
      <c r="F958" s="8" t="s">
        <v>19</v>
      </c>
      <c r="G958" s="8">
        <v>9668</v>
      </c>
      <c r="H958" s="8">
        <v>1839</v>
      </c>
      <c r="I958" s="8">
        <v>2.5099999999999998</v>
      </c>
      <c r="J958" s="8">
        <v>85</v>
      </c>
      <c r="L958" s="10" t="str">
        <f t="shared" ca="1" si="56"/>
        <v> </v>
      </c>
      <c r="M958" s="10" t="str" cm="1">
        <f t="array" ref="M958">_xlfn.IFS(I958&gt;=3.5,"Excellent",I958&gt;=3,"Good",I958&gt;=2,"Average",I958&lt;2,"Poor")</f>
        <v>Average</v>
      </c>
      <c r="N958" s="10" t="str">
        <f>VLOOKUP(D958,Table2[],2,FALSE)</f>
        <v>Dr. Roy</v>
      </c>
      <c r="O958" s="10" t="str">
        <f t="shared" si="57"/>
        <v/>
      </c>
      <c r="P958" s="10"/>
      <c r="Q958" s="10">
        <f t="shared" si="58"/>
        <v>2023</v>
      </c>
      <c r="R958" s="10"/>
      <c r="S958" s="10"/>
      <c r="T958" s="10"/>
      <c r="U958" s="10"/>
      <c r="V958" s="10"/>
      <c r="W958" s="10">
        <f t="shared" ca="1" si="59"/>
        <v>738</v>
      </c>
      <c r="X958" s="10"/>
      <c r="Y958" s="10"/>
      <c r="Z958" s="10"/>
      <c r="AA958" s="10"/>
      <c r="AB958" s="10"/>
      <c r="AC958" s="10"/>
      <c r="AD958" s="10"/>
      <c r="AE958" s="10"/>
      <c r="AF958" s="10"/>
    </row>
    <row r="959" spans="1:32" x14ac:dyDescent="0.3">
      <c r="A959" s="8" t="s">
        <v>1939</v>
      </c>
      <c r="B959" s="8" t="s">
        <v>1940</v>
      </c>
      <c r="C959" s="8" t="s">
        <v>28</v>
      </c>
      <c r="D959" s="8" t="s">
        <v>13</v>
      </c>
      <c r="E959" s="9">
        <v>45216</v>
      </c>
      <c r="F959" s="8" t="s">
        <v>14</v>
      </c>
      <c r="G959" s="8">
        <v>2432</v>
      </c>
      <c r="H959" s="8">
        <v>5071</v>
      </c>
      <c r="I959" s="8">
        <v>3.8</v>
      </c>
      <c r="J959" s="8">
        <v>49</v>
      </c>
      <c r="L959" s="10">
        <f t="shared" ca="1" si="56"/>
        <v>632</v>
      </c>
      <c r="M959" s="10" t="str" cm="1">
        <f t="array" ref="M959">_xlfn.IFS(I959&gt;=3.5,"Excellent",I959&gt;=3,"Good",I959&gt;=2,"Average",I959&lt;2,"Poor")</f>
        <v>Excellent</v>
      </c>
      <c r="N959" s="10" t="str">
        <f>VLOOKUP(D959,Table2[],2,FALSE)</f>
        <v xml:space="preserve"> Dr. Mehta</v>
      </c>
      <c r="O959" s="10" t="str">
        <f t="shared" si="57"/>
        <v>True</v>
      </c>
      <c r="P959" s="10"/>
      <c r="Q959" s="10">
        <f t="shared" si="58"/>
        <v>2023</v>
      </c>
      <c r="R959" s="10"/>
      <c r="S959" s="10"/>
      <c r="T959" s="10"/>
      <c r="U959" s="10"/>
      <c r="V959" s="10"/>
      <c r="W959" s="10" t="str">
        <f t="shared" ca="1" si="59"/>
        <v/>
      </c>
      <c r="X959" s="10"/>
      <c r="Y959" s="10"/>
      <c r="Z959" s="10"/>
      <c r="AA959" s="10"/>
      <c r="AB959" s="10"/>
      <c r="AC959" s="10"/>
      <c r="AD959" s="10"/>
      <c r="AE959" s="10"/>
      <c r="AF959" s="10"/>
    </row>
    <row r="960" spans="1:32" x14ac:dyDescent="0.3">
      <c r="A960" s="8" t="s">
        <v>1941</v>
      </c>
      <c r="B960" s="8" t="s">
        <v>1942</v>
      </c>
      <c r="C960" s="8" t="s">
        <v>25</v>
      </c>
      <c r="D960" s="8" t="s">
        <v>13</v>
      </c>
      <c r="E960" s="9">
        <v>44956</v>
      </c>
      <c r="F960" s="8" t="s">
        <v>14</v>
      </c>
      <c r="G960" s="8">
        <v>3242</v>
      </c>
      <c r="H960" s="8">
        <v>9900</v>
      </c>
      <c r="I960" s="8">
        <v>3.85</v>
      </c>
      <c r="J960" s="8">
        <v>83</v>
      </c>
      <c r="L960" s="10">
        <f t="shared" ca="1" si="56"/>
        <v>892</v>
      </c>
      <c r="M960" s="10" t="str" cm="1">
        <f t="array" ref="M960">_xlfn.IFS(I960&gt;=3.5,"Excellent",I960&gt;=3,"Good",I960&gt;=2,"Average",I960&lt;2,"Poor")</f>
        <v>Excellent</v>
      </c>
      <c r="N960" s="10" t="str">
        <f>VLOOKUP(D960,Table2[],2,FALSE)</f>
        <v xml:space="preserve"> Dr. Mehta</v>
      </c>
      <c r="O960" s="10" t="str">
        <f t="shared" si="57"/>
        <v>True</v>
      </c>
      <c r="P960" s="10"/>
      <c r="Q960" s="10">
        <f t="shared" si="58"/>
        <v>2023</v>
      </c>
      <c r="R960" s="10"/>
      <c r="S960" s="10"/>
      <c r="T960" s="10"/>
      <c r="U960" s="10"/>
      <c r="V960" s="10"/>
      <c r="W960" s="10" t="str">
        <f t="shared" ca="1" si="59"/>
        <v/>
      </c>
      <c r="X960" s="10"/>
      <c r="Y960" s="10"/>
      <c r="Z960" s="10"/>
      <c r="AA960" s="10"/>
      <c r="AB960" s="10"/>
      <c r="AC960" s="10"/>
      <c r="AD960" s="10"/>
      <c r="AE960" s="10"/>
      <c r="AF960" s="10"/>
    </row>
    <row r="961" spans="1:32" x14ac:dyDescent="0.3">
      <c r="A961" s="8" t="s">
        <v>1943</v>
      </c>
      <c r="B961" s="8" t="s">
        <v>1944</v>
      </c>
      <c r="C961" s="8" t="s">
        <v>22</v>
      </c>
      <c r="D961" s="8" t="s">
        <v>62</v>
      </c>
      <c r="E961" s="9">
        <v>44818</v>
      </c>
      <c r="F961" s="8" t="s">
        <v>19</v>
      </c>
      <c r="G961" s="8">
        <v>14853</v>
      </c>
      <c r="H961" s="8">
        <v>6485</v>
      </c>
      <c r="I961" s="8">
        <v>3.3</v>
      </c>
      <c r="J961" s="8">
        <v>2</v>
      </c>
      <c r="L961" s="10" t="str">
        <f t="shared" ca="1" si="56"/>
        <v> </v>
      </c>
      <c r="M961" s="10" t="str" cm="1">
        <f t="array" ref="M961">_xlfn.IFS(I961&gt;=3.5,"Excellent",I961&gt;=3,"Good",I961&gt;=2,"Average",I961&lt;2,"Poor")</f>
        <v>Good</v>
      </c>
      <c r="N961" s="10" t="str">
        <f>VLOOKUP(D961,Table2[],2,FALSE)</f>
        <v>Dr. Sinha</v>
      </c>
      <c r="O961" s="10" t="str">
        <f t="shared" si="57"/>
        <v/>
      </c>
      <c r="P961" s="10"/>
      <c r="Q961" s="10">
        <f t="shared" si="58"/>
        <v>2022</v>
      </c>
      <c r="R961" s="10"/>
      <c r="S961" s="10"/>
      <c r="T961" s="10"/>
      <c r="U961" s="10"/>
      <c r="V961" s="10"/>
      <c r="W961" s="10">
        <f t="shared" ca="1" si="59"/>
        <v>1030</v>
      </c>
      <c r="X961" s="10"/>
      <c r="Y961" s="10"/>
      <c r="Z961" s="10"/>
      <c r="AA961" s="10"/>
      <c r="AB961" s="10"/>
      <c r="AC961" s="10"/>
      <c r="AD961" s="10"/>
      <c r="AE961" s="10"/>
      <c r="AF961" s="10"/>
    </row>
    <row r="962" spans="1:32" x14ac:dyDescent="0.3">
      <c r="A962" s="8" t="s">
        <v>1945</v>
      </c>
      <c r="B962" s="8" t="s">
        <v>1946</v>
      </c>
      <c r="C962" s="8" t="s">
        <v>22</v>
      </c>
      <c r="D962" s="8" t="s">
        <v>13</v>
      </c>
      <c r="E962" s="9">
        <v>45400</v>
      </c>
      <c r="F962" s="8" t="s">
        <v>14</v>
      </c>
      <c r="G962" s="8">
        <v>11497</v>
      </c>
      <c r="H962" s="8">
        <v>8841</v>
      </c>
      <c r="I962" s="8">
        <v>2.23</v>
      </c>
      <c r="J962" s="8">
        <v>50</v>
      </c>
      <c r="L962" s="10">
        <f t="shared" ca="1" si="56"/>
        <v>448</v>
      </c>
      <c r="M962" s="10" t="str" cm="1">
        <f t="array" ref="M962">_xlfn.IFS(I962&gt;=3.5,"Excellent",I962&gt;=3,"Good",I962&gt;=2,"Average",I962&lt;2,"Poor")</f>
        <v>Average</v>
      </c>
      <c r="N962" s="10" t="str">
        <f>VLOOKUP(D962,Table2[],2,FALSE)</f>
        <v xml:space="preserve"> Dr. Mehta</v>
      </c>
      <c r="O962" s="10" t="str">
        <f t="shared" si="57"/>
        <v>True</v>
      </c>
      <c r="P962" s="10"/>
      <c r="Q962" s="10">
        <f t="shared" si="58"/>
        <v>2024</v>
      </c>
      <c r="R962" s="10"/>
      <c r="S962" s="10"/>
      <c r="T962" s="10"/>
      <c r="U962" s="10"/>
      <c r="V962" s="10"/>
      <c r="W962" s="10" t="str">
        <f t="shared" ca="1" si="59"/>
        <v/>
      </c>
      <c r="X962" s="10"/>
      <c r="Y962" s="10"/>
      <c r="Z962" s="10"/>
      <c r="AA962" s="10"/>
      <c r="AB962" s="10"/>
      <c r="AC962" s="10"/>
      <c r="AD962" s="10"/>
      <c r="AE962" s="10"/>
      <c r="AF962" s="10"/>
    </row>
    <row r="963" spans="1:32" x14ac:dyDescent="0.3">
      <c r="A963" s="8" t="s">
        <v>1947</v>
      </c>
      <c r="B963" s="8" t="s">
        <v>1948</v>
      </c>
      <c r="C963" s="8" t="s">
        <v>36</v>
      </c>
      <c r="D963" s="8" t="s">
        <v>18</v>
      </c>
      <c r="E963" s="9">
        <v>45237</v>
      </c>
      <c r="F963" s="8" t="s">
        <v>19</v>
      </c>
      <c r="G963" s="8">
        <v>2983</v>
      </c>
      <c r="H963" s="8">
        <v>8417</v>
      </c>
      <c r="I963" s="8">
        <v>2.6</v>
      </c>
      <c r="J963" s="8">
        <v>2</v>
      </c>
      <c r="L963" s="10" t="str">
        <f t="shared" ref="L963:L1026" ca="1" si="60">IF(F963="Enrolled",TODAY()-E963," ")</f>
        <v> </v>
      </c>
      <c r="M963" s="10" t="str" cm="1">
        <f t="array" ref="M963">_xlfn.IFS(I963&gt;=3.5,"Excellent",I963&gt;=3,"Good",I963&gt;=2,"Average",I963&lt;2,"Poor")</f>
        <v>Average</v>
      </c>
      <c r="N963" s="10" t="str">
        <f>VLOOKUP(D963,Table2[],2,FALSE)</f>
        <v>Dr. Roy</v>
      </c>
      <c r="O963" s="10" t="str">
        <f t="shared" ref="O963:O1026" si="61">IF(H963&gt;0.5*G963,"True","")</f>
        <v>True</v>
      </c>
      <c r="P963" s="10"/>
      <c r="Q963" s="10">
        <f t="shared" ref="Q963:Q1026" si="62">YEAR(E963)</f>
        <v>2023</v>
      </c>
      <c r="R963" s="10"/>
      <c r="S963" s="10"/>
      <c r="T963" s="10"/>
      <c r="U963" s="10"/>
      <c r="V963" s="10"/>
      <c r="W963" s="10">
        <f t="shared" ref="W963:W1026" ca="1" si="63">IF(F963="Completed",TODAY()-E963,"")</f>
        <v>611</v>
      </c>
      <c r="X963" s="10"/>
      <c r="Y963" s="10"/>
      <c r="Z963" s="10"/>
      <c r="AA963" s="10"/>
      <c r="AB963" s="10"/>
      <c r="AC963" s="10"/>
      <c r="AD963" s="10"/>
      <c r="AE963" s="10"/>
      <c r="AF963" s="10"/>
    </row>
    <row r="964" spans="1:32" x14ac:dyDescent="0.3">
      <c r="A964" s="8" t="s">
        <v>1949</v>
      </c>
      <c r="B964" s="8" t="s">
        <v>1950</v>
      </c>
      <c r="C964" s="8" t="s">
        <v>54</v>
      </c>
      <c r="D964" s="8" t="s">
        <v>18</v>
      </c>
      <c r="E964" s="9">
        <v>44783</v>
      </c>
      <c r="F964" s="8" t="s">
        <v>19</v>
      </c>
      <c r="G964" s="8">
        <v>2880</v>
      </c>
      <c r="H964" s="8">
        <v>2545</v>
      </c>
      <c r="I964" s="8">
        <v>2.57</v>
      </c>
      <c r="J964" s="8">
        <v>32</v>
      </c>
      <c r="L964" s="10" t="str">
        <f t="shared" ca="1" si="60"/>
        <v> </v>
      </c>
      <c r="M964" s="10" t="str" cm="1">
        <f t="array" ref="M964">_xlfn.IFS(I964&gt;=3.5,"Excellent",I964&gt;=3,"Good",I964&gt;=2,"Average",I964&lt;2,"Poor")</f>
        <v>Average</v>
      </c>
      <c r="N964" s="10" t="str">
        <f>VLOOKUP(D964,Table2[],2,FALSE)</f>
        <v>Dr. Roy</v>
      </c>
      <c r="O964" s="10" t="str">
        <f t="shared" si="61"/>
        <v>True</v>
      </c>
      <c r="P964" s="10"/>
      <c r="Q964" s="10">
        <f t="shared" si="62"/>
        <v>2022</v>
      </c>
      <c r="R964" s="10"/>
      <c r="S964" s="10"/>
      <c r="T964" s="10"/>
      <c r="U964" s="10"/>
      <c r="V964" s="10"/>
      <c r="W964" s="10">
        <f t="shared" ca="1" si="63"/>
        <v>1065</v>
      </c>
      <c r="X964" s="10"/>
      <c r="Y964" s="10"/>
      <c r="Z964" s="10"/>
      <c r="AA964" s="10"/>
      <c r="AB964" s="10"/>
      <c r="AC964" s="10"/>
      <c r="AD964" s="10"/>
      <c r="AE964" s="10"/>
      <c r="AF964" s="10"/>
    </row>
    <row r="965" spans="1:32" x14ac:dyDescent="0.3">
      <c r="A965" s="8" t="s">
        <v>1951</v>
      </c>
      <c r="B965" s="8" t="s">
        <v>1952</v>
      </c>
      <c r="C965" s="8" t="s">
        <v>54</v>
      </c>
      <c r="D965" s="8" t="s">
        <v>18</v>
      </c>
      <c r="E965" s="9">
        <v>44659</v>
      </c>
      <c r="F965" s="8" t="s">
        <v>14</v>
      </c>
      <c r="G965" s="8">
        <v>6951</v>
      </c>
      <c r="H965" s="8">
        <v>321</v>
      </c>
      <c r="I965" s="8">
        <v>2.7</v>
      </c>
      <c r="J965" s="8">
        <v>61</v>
      </c>
      <c r="L965" s="10">
        <f t="shared" ca="1" si="60"/>
        <v>1189</v>
      </c>
      <c r="M965" s="10" t="str" cm="1">
        <f t="array" ref="M965">_xlfn.IFS(I965&gt;=3.5,"Excellent",I965&gt;=3,"Good",I965&gt;=2,"Average",I965&lt;2,"Poor")</f>
        <v>Average</v>
      </c>
      <c r="N965" s="10" t="str">
        <f>VLOOKUP(D965,Table2[],2,FALSE)</f>
        <v>Dr. Roy</v>
      </c>
      <c r="O965" s="10" t="str">
        <f t="shared" si="61"/>
        <v/>
      </c>
      <c r="P965" s="10"/>
      <c r="Q965" s="10">
        <f t="shared" si="62"/>
        <v>2022</v>
      </c>
      <c r="R965" s="10"/>
      <c r="S965" s="10"/>
      <c r="T965" s="10"/>
      <c r="U965" s="10"/>
      <c r="V965" s="10"/>
      <c r="W965" s="10" t="str">
        <f t="shared" ca="1" si="63"/>
        <v/>
      </c>
      <c r="X965" s="10"/>
      <c r="Y965" s="10"/>
      <c r="Z965" s="10"/>
      <c r="AA965" s="10"/>
      <c r="AB965" s="10"/>
      <c r="AC965" s="10"/>
      <c r="AD965" s="10"/>
      <c r="AE965" s="10"/>
      <c r="AF965" s="10"/>
    </row>
    <row r="966" spans="1:32" x14ac:dyDescent="0.3">
      <c r="A966" s="8" t="s">
        <v>1953</v>
      </c>
      <c r="B966" s="8" t="s">
        <v>1954</v>
      </c>
      <c r="C966" s="8" t="s">
        <v>17</v>
      </c>
      <c r="D966" s="8" t="s">
        <v>18</v>
      </c>
      <c r="E966" s="9">
        <v>45109</v>
      </c>
      <c r="F966" s="8" t="s">
        <v>19</v>
      </c>
      <c r="G966" s="8">
        <v>8612</v>
      </c>
      <c r="H966" s="8">
        <v>1423</v>
      </c>
      <c r="I966" s="8">
        <v>3.76</v>
      </c>
      <c r="J966" s="8">
        <v>71</v>
      </c>
      <c r="L966" s="10" t="str">
        <f t="shared" ca="1" si="60"/>
        <v> </v>
      </c>
      <c r="M966" s="10" t="str" cm="1">
        <f t="array" ref="M966">_xlfn.IFS(I966&gt;=3.5,"Excellent",I966&gt;=3,"Good",I966&gt;=2,"Average",I966&lt;2,"Poor")</f>
        <v>Excellent</v>
      </c>
      <c r="N966" s="10" t="str">
        <f>VLOOKUP(D966,Table2[],2,FALSE)</f>
        <v>Dr. Roy</v>
      </c>
      <c r="O966" s="10" t="str">
        <f t="shared" si="61"/>
        <v/>
      </c>
      <c r="P966" s="10"/>
      <c r="Q966" s="10">
        <f t="shared" si="62"/>
        <v>2023</v>
      </c>
      <c r="R966" s="10"/>
      <c r="S966" s="10"/>
      <c r="T966" s="10"/>
      <c r="U966" s="10"/>
      <c r="V966" s="10"/>
      <c r="W966" s="10">
        <f t="shared" ca="1" si="63"/>
        <v>739</v>
      </c>
      <c r="X966" s="10"/>
      <c r="Y966" s="10"/>
      <c r="Z966" s="10"/>
      <c r="AA966" s="10"/>
      <c r="AB966" s="10"/>
      <c r="AC966" s="10"/>
      <c r="AD966" s="10"/>
      <c r="AE966" s="10"/>
      <c r="AF966" s="10"/>
    </row>
    <row r="967" spans="1:32" x14ac:dyDescent="0.3">
      <c r="A967" s="8" t="s">
        <v>1955</v>
      </c>
      <c r="B967" s="8" t="s">
        <v>1956</v>
      </c>
      <c r="C967" s="8" t="s">
        <v>17</v>
      </c>
      <c r="D967" s="8" t="s">
        <v>62</v>
      </c>
      <c r="E967" s="9">
        <v>45309</v>
      </c>
      <c r="F967" s="8" t="s">
        <v>14</v>
      </c>
      <c r="G967" s="8">
        <v>8900</v>
      </c>
      <c r="H967" s="8">
        <v>4345</v>
      </c>
      <c r="I967" s="8">
        <v>3.25</v>
      </c>
      <c r="J967" s="8">
        <v>35</v>
      </c>
      <c r="L967" s="10">
        <f t="shared" ca="1" si="60"/>
        <v>539</v>
      </c>
      <c r="M967" s="10" t="str" cm="1">
        <f t="array" ref="M967">_xlfn.IFS(I967&gt;=3.5,"Excellent",I967&gt;=3,"Good",I967&gt;=2,"Average",I967&lt;2,"Poor")</f>
        <v>Good</v>
      </c>
      <c r="N967" s="10" t="str">
        <f>VLOOKUP(D967,Table2[],2,FALSE)</f>
        <v>Dr. Sinha</v>
      </c>
      <c r="O967" s="10" t="str">
        <f t="shared" si="61"/>
        <v/>
      </c>
      <c r="P967" s="10"/>
      <c r="Q967" s="10">
        <f t="shared" si="62"/>
        <v>2024</v>
      </c>
      <c r="R967" s="10"/>
      <c r="S967" s="10"/>
      <c r="T967" s="10"/>
      <c r="U967" s="10"/>
      <c r="V967" s="10"/>
      <c r="W967" s="10" t="str">
        <f t="shared" ca="1" si="63"/>
        <v/>
      </c>
      <c r="X967" s="10"/>
      <c r="Y967" s="10"/>
      <c r="Z967" s="10"/>
      <c r="AA967" s="10"/>
      <c r="AB967" s="10"/>
      <c r="AC967" s="10"/>
      <c r="AD967" s="10"/>
      <c r="AE967" s="10"/>
      <c r="AF967" s="10"/>
    </row>
    <row r="968" spans="1:32" x14ac:dyDescent="0.3">
      <c r="A968" s="8" t="s">
        <v>1957</v>
      </c>
      <c r="B968" s="8" t="s">
        <v>1958</v>
      </c>
      <c r="C968" s="8" t="s">
        <v>22</v>
      </c>
      <c r="D968" s="8" t="s">
        <v>31</v>
      </c>
      <c r="E968" s="9">
        <v>45379</v>
      </c>
      <c r="F968" s="8" t="s">
        <v>19</v>
      </c>
      <c r="G968" s="8">
        <v>10147</v>
      </c>
      <c r="H968" s="8">
        <v>592</v>
      </c>
      <c r="I968" s="8">
        <v>3.12</v>
      </c>
      <c r="J968" s="8">
        <v>72</v>
      </c>
      <c r="L968" s="10" t="str">
        <f t="shared" ca="1" si="60"/>
        <v> </v>
      </c>
      <c r="M968" s="10" t="str" cm="1">
        <f t="array" ref="M968">_xlfn.IFS(I968&gt;=3.5,"Excellent",I968&gt;=3,"Good",I968&gt;=2,"Average",I968&lt;2,"Poor")</f>
        <v>Good</v>
      </c>
      <c r="N968" s="10" t="str">
        <f>VLOOKUP(D968,Table2[],2,FALSE)</f>
        <v>Dr. Sharma</v>
      </c>
      <c r="O968" s="10" t="str">
        <f t="shared" si="61"/>
        <v/>
      </c>
      <c r="P968" s="10"/>
      <c r="Q968" s="10">
        <f t="shared" si="62"/>
        <v>2024</v>
      </c>
      <c r="R968" s="10"/>
      <c r="S968" s="10"/>
      <c r="T968" s="10"/>
      <c r="U968" s="10"/>
      <c r="V968" s="10"/>
      <c r="W968" s="10">
        <f t="shared" ca="1" si="63"/>
        <v>469</v>
      </c>
      <c r="X968" s="10"/>
      <c r="Y968" s="10"/>
      <c r="Z968" s="10"/>
      <c r="AA968" s="10"/>
      <c r="AB968" s="10"/>
      <c r="AC968" s="10"/>
      <c r="AD968" s="10"/>
      <c r="AE968" s="10"/>
      <c r="AF968" s="10"/>
    </row>
    <row r="969" spans="1:32" x14ac:dyDescent="0.3">
      <c r="A969" s="8" t="s">
        <v>1959</v>
      </c>
      <c r="B969" s="8" t="s">
        <v>1960</v>
      </c>
      <c r="C969" s="8" t="s">
        <v>57</v>
      </c>
      <c r="D969" s="8" t="s">
        <v>31</v>
      </c>
      <c r="E969" s="9">
        <v>44713</v>
      </c>
      <c r="F969" s="8" t="s">
        <v>14</v>
      </c>
      <c r="G969" s="8">
        <v>11524</v>
      </c>
      <c r="H969" s="8">
        <v>885</v>
      </c>
      <c r="I969" s="8">
        <v>3.48</v>
      </c>
      <c r="J969" s="8">
        <v>39</v>
      </c>
      <c r="L969" s="10">
        <f t="shared" ca="1" si="60"/>
        <v>1135</v>
      </c>
      <c r="M969" s="10" t="str" cm="1">
        <f t="array" ref="M969">_xlfn.IFS(I969&gt;=3.5,"Excellent",I969&gt;=3,"Good",I969&gt;=2,"Average",I969&lt;2,"Poor")</f>
        <v>Good</v>
      </c>
      <c r="N969" s="10" t="str">
        <f>VLOOKUP(D969,Table2[],2,FALSE)</f>
        <v>Dr. Sharma</v>
      </c>
      <c r="O969" s="10" t="str">
        <f t="shared" si="61"/>
        <v/>
      </c>
      <c r="P969" s="10"/>
      <c r="Q969" s="10">
        <f t="shared" si="62"/>
        <v>2022</v>
      </c>
      <c r="R969" s="10"/>
      <c r="S969" s="10"/>
      <c r="T969" s="10"/>
      <c r="U969" s="10"/>
      <c r="V969" s="10"/>
      <c r="W969" s="10" t="str">
        <f t="shared" ca="1" si="63"/>
        <v/>
      </c>
      <c r="X969" s="10"/>
      <c r="Y969" s="10"/>
      <c r="Z969" s="10"/>
      <c r="AA969" s="10"/>
      <c r="AB969" s="10"/>
      <c r="AC969" s="10"/>
      <c r="AD969" s="10"/>
      <c r="AE969" s="10"/>
      <c r="AF969" s="10"/>
    </row>
    <row r="970" spans="1:32" x14ac:dyDescent="0.3">
      <c r="A970" s="8" t="s">
        <v>1961</v>
      </c>
      <c r="B970" s="8" t="s">
        <v>1962</v>
      </c>
      <c r="C970" s="8" t="s">
        <v>57</v>
      </c>
      <c r="D970" s="8" t="s">
        <v>31</v>
      </c>
      <c r="E970" s="9">
        <v>44583</v>
      </c>
      <c r="F970" s="8" t="s">
        <v>14</v>
      </c>
      <c r="G970" s="8">
        <v>9115</v>
      </c>
      <c r="H970" s="8">
        <v>8808</v>
      </c>
      <c r="I970" s="8">
        <v>3.15</v>
      </c>
      <c r="J970" s="8">
        <v>57</v>
      </c>
      <c r="L970" s="10">
        <f t="shared" ca="1" si="60"/>
        <v>1265</v>
      </c>
      <c r="M970" s="10" t="str" cm="1">
        <f t="array" ref="M970">_xlfn.IFS(I970&gt;=3.5,"Excellent",I970&gt;=3,"Good",I970&gt;=2,"Average",I970&lt;2,"Poor")</f>
        <v>Good</v>
      </c>
      <c r="N970" s="10" t="str">
        <f>VLOOKUP(D970,Table2[],2,FALSE)</f>
        <v>Dr. Sharma</v>
      </c>
      <c r="O970" s="10" t="str">
        <f t="shared" si="61"/>
        <v>True</v>
      </c>
      <c r="P970" s="10"/>
      <c r="Q970" s="10">
        <f t="shared" si="62"/>
        <v>2022</v>
      </c>
      <c r="R970" s="10"/>
      <c r="S970" s="10"/>
      <c r="T970" s="10"/>
      <c r="U970" s="10"/>
      <c r="V970" s="10"/>
      <c r="W970" s="10" t="str">
        <f t="shared" ca="1" si="63"/>
        <v/>
      </c>
      <c r="X970" s="10"/>
      <c r="Y970" s="10"/>
      <c r="Z970" s="10"/>
      <c r="AA970" s="10"/>
      <c r="AB970" s="10"/>
      <c r="AC970" s="10"/>
      <c r="AD970" s="10"/>
      <c r="AE970" s="10"/>
      <c r="AF970" s="10"/>
    </row>
    <row r="971" spans="1:32" x14ac:dyDescent="0.3">
      <c r="A971" s="8" t="s">
        <v>1963</v>
      </c>
      <c r="B971" s="8" t="s">
        <v>1964</v>
      </c>
      <c r="C971" s="8" t="s">
        <v>54</v>
      </c>
      <c r="D971" s="8" t="s">
        <v>62</v>
      </c>
      <c r="E971" s="9">
        <v>44771</v>
      </c>
      <c r="F971" s="8" t="s">
        <v>14</v>
      </c>
      <c r="G971" s="8">
        <v>14396</v>
      </c>
      <c r="H971" s="8">
        <v>1245</v>
      </c>
      <c r="I971" s="8">
        <v>2.91</v>
      </c>
      <c r="J971" s="8">
        <v>89</v>
      </c>
      <c r="L971" s="10">
        <f t="shared" ca="1" si="60"/>
        <v>1077</v>
      </c>
      <c r="M971" s="10" t="str" cm="1">
        <f t="array" ref="M971">_xlfn.IFS(I971&gt;=3.5,"Excellent",I971&gt;=3,"Good",I971&gt;=2,"Average",I971&lt;2,"Poor")</f>
        <v>Average</v>
      </c>
      <c r="N971" s="10" t="str">
        <f>VLOOKUP(D971,Table2[],2,FALSE)</f>
        <v>Dr. Sinha</v>
      </c>
      <c r="O971" s="10" t="str">
        <f t="shared" si="61"/>
        <v/>
      </c>
      <c r="P971" s="10"/>
      <c r="Q971" s="10">
        <f t="shared" si="62"/>
        <v>2022</v>
      </c>
      <c r="R971" s="10"/>
      <c r="S971" s="10"/>
      <c r="T971" s="10"/>
      <c r="U971" s="10"/>
      <c r="V971" s="10"/>
      <c r="W971" s="10" t="str">
        <f t="shared" ca="1" si="63"/>
        <v/>
      </c>
      <c r="X971" s="10"/>
      <c r="Y971" s="10"/>
      <c r="Z971" s="10"/>
      <c r="AA971" s="10"/>
      <c r="AB971" s="10"/>
      <c r="AC971" s="10"/>
      <c r="AD971" s="10"/>
      <c r="AE971" s="10"/>
      <c r="AF971" s="10"/>
    </row>
    <row r="972" spans="1:32" x14ac:dyDescent="0.3">
      <c r="A972" s="8" t="s">
        <v>1965</v>
      </c>
      <c r="B972" s="8" t="s">
        <v>1966</v>
      </c>
      <c r="C972" s="8" t="s">
        <v>54</v>
      </c>
      <c r="D972" s="8" t="s">
        <v>31</v>
      </c>
      <c r="E972" s="9">
        <v>45077</v>
      </c>
      <c r="F972" s="8" t="s">
        <v>19</v>
      </c>
      <c r="G972" s="8">
        <v>8599</v>
      </c>
      <c r="H972" s="8">
        <v>3888</v>
      </c>
      <c r="I972" s="8">
        <v>2.88</v>
      </c>
      <c r="J972" s="8">
        <v>8</v>
      </c>
      <c r="L972" s="10" t="str">
        <f t="shared" ca="1" si="60"/>
        <v> </v>
      </c>
      <c r="M972" s="10" t="str" cm="1">
        <f t="array" ref="M972">_xlfn.IFS(I972&gt;=3.5,"Excellent",I972&gt;=3,"Good",I972&gt;=2,"Average",I972&lt;2,"Poor")</f>
        <v>Average</v>
      </c>
      <c r="N972" s="10" t="str">
        <f>VLOOKUP(D972,Table2[],2,FALSE)</f>
        <v>Dr. Sharma</v>
      </c>
      <c r="O972" s="10" t="str">
        <f t="shared" si="61"/>
        <v/>
      </c>
      <c r="P972" s="10"/>
      <c r="Q972" s="10">
        <f t="shared" si="62"/>
        <v>2023</v>
      </c>
      <c r="R972" s="10"/>
      <c r="S972" s="10"/>
      <c r="T972" s="10"/>
      <c r="U972" s="10"/>
      <c r="V972" s="10"/>
      <c r="W972" s="10">
        <f t="shared" ca="1" si="63"/>
        <v>771</v>
      </c>
      <c r="X972" s="10"/>
      <c r="Y972" s="10"/>
      <c r="Z972" s="10"/>
      <c r="AA972" s="10"/>
      <c r="AB972" s="10"/>
      <c r="AC972" s="10"/>
      <c r="AD972" s="10"/>
      <c r="AE972" s="10"/>
      <c r="AF972" s="10"/>
    </row>
    <row r="973" spans="1:32" x14ac:dyDescent="0.3">
      <c r="A973" s="8" t="s">
        <v>1967</v>
      </c>
      <c r="B973" s="8" t="s">
        <v>1968</v>
      </c>
      <c r="C973" s="8" t="s">
        <v>25</v>
      </c>
      <c r="D973" s="8" t="s">
        <v>18</v>
      </c>
      <c r="E973" s="9">
        <v>45353</v>
      </c>
      <c r="F973" s="8" t="s">
        <v>14</v>
      </c>
      <c r="G973" s="8">
        <v>14700</v>
      </c>
      <c r="H973" s="8">
        <v>4688</v>
      </c>
      <c r="I973" s="8">
        <v>3.69</v>
      </c>
      <c r="J973" s="8">
        <v>34</v>
      </c>
      <c r="L973" s="10">
        <f t="shared" ca="1" si="60"/>
        <v>495</v>
      </c>
      <c r="M973" s="10" t="str" cm="1">
        <f t="array" ref="M973">_xlfn.IFS(I973&gt;=3.5,"Excellent",I973&gt;=3,"Good",I973&gt;=2,"Average",I973&lt;2,"Poor")</f>
        <v>Excellent</v>
      </c>
      <c r="N973" s="10" t="str">
        <f>VLOOKUP(D973,Table2[],2,FALSE)</f>
        <v>Dr. Roy</v>
      </c>
      <c r="O973" s="10" t="str">
        <f t="shared" si="61"/>
        <v/>
      </c>
      <c r="P973" s="10"/>
      <c r="Q973" s="10">
        <f t="shared" si="62"/>
        <v>2024</v>
      </c>
      <c r="R973" s="10"/>
      <c r="S973" s="10"/>
      <c r="T973" s="10"/>
      <c r="U973" s="10"/>
      <c r="V973" s="10"/>
      <c r="W973" s="10" t="str">
        <f t="shared" ca="1" si="63"/>
        <v/>
      </c>
      <c r="X973" s="10"/>
      <c r="Y973" s="10"/>
      <c r="Z973" s="10"/>
      <c r="AA973" s="10"/>
      <c r="AB973" s="10"/>
      <c r="AC973" s="10"/>
      <c r="AD973" s="10"/>
      <c r="AE973" s="10"/>
      <c r="AF973" s="10"/>
    </row>
    <row r="974" spans="1:32" x14ac:dyDescent="0.3">
      <c r="A974" s="8" t="s">
        <v>1969</v>
      </c>
      <c r="B974" s="8" t="s">
        <v>1970</v>
      </c>
      <c r="C974" s="8" t="s">
        <v>54</v>
      </c>
      <c r="D974" s="8" t="s">
        <v>31</v>
      </c>
      <c r="E974" s="9">
        <v>45385</v>
      </c>
      <c r="F974" s="8" t="s">
        <v>14</v>
      </c>
      <c r="G974" s="8">
        <v>9199</v>
      </c>
      <c r="H974" s="8">
        <v>9495</v>
      </c>
      <c r="I974" s="8">
        <v>3.04</v>
      </c>
      <c r="J974" s="8">
        <v>20</v>
      </c>
      <c r="L974" s="10">
        <f t="shared" ca="1" si="60"/>
        <v>463</v>
      </c>
      <c r="M974" s="10" t="str" cm="1">
        <f t="array" ref="M974">_xlfn.IFS(I974&gt;=3.5,"Excellent",I974&gt;=3,"Good",I974&gt;=2,"Average",I974&lt;2,"Poor")</f>
        <v>Good</v>
      </c>
      <c r="N974" s="10" t="str">
        <f>VLOOKUP(D974,Table2[],2,FALSE)</f>
        <v>Dr. Sharma</v>
      </c>
      <c r="O974" s="10" t="str">
        <f t="shared" si="61"/>
        <v>True</v>
      </c>
      <c r="P974" s="10"/>
      <c r="Q974" s="10">
        <f t="shared" si="62"/>
        <v>2024</v>
      </c>
      <c r="R974" s="10"/>
      <c r="S974" s="10"/>
      <c r="T974" s="10"/>
      <c r="U974" s="10"/>
      <c r="V974" s="10"/>
      <c r="W974" s="10" t="str">
        <f t="shared" ca="1" si="63"/>
        <v/>
      </c>
      <c r="X974" s="10"/>
      <c r="Y974" s="10"/>
      <c r="Z974" s="10"/>
      <c r="AA974" s="10"/>
      <c r="AB974" s="10"/>
      <c r="AC974" s="10"/>
      <c r="AD974" s="10"/>
      <c r="AE974" s="10"/>
      <c r="AF974" s="10"/>
    </row>
    <row r="975" spans="1:32" x14ac:dyDescent="0.3">
      <c r="A975" s="8" t="s">
        <v>1971</v>
      </c>
      <c r="B975" s="8" t="s">
        <v>1972</v>
      </c>
      <c r="C975" s="8" t="s">
        <v>36</v>
      </c>
      <c r="D975" s="8" t="s">
        <v>62</v>
      </c>
      <c r="E975" s="9">
        <v>45308</v>
      </c>
      <c r="F975" s="8" t="s">
        <v>39</v>
      </c>
      <c r="G975" s="8">
        <v>6798</v>
      </c>
      <c r="H975" s="8">
        <v>3454</v>
      </c>
      <c r="I975" s="8">
        <v>2.97</v>
      </c>
      <c r="J975" s="8">
        <v>28</v>
      </c>
      <c r="L975" s="10" t="str">
        <f t="shared" ca="1" si="60"/>
        <v> </v>
      </c>
      <c r="M975" s="10" t="str" cm="1">
        <f t="array" ref="M975">_xlfn.IFS(I975&gt;=3.5,"Excellent",I975&gt;=3,"Good",I975&gt;=2,"Average",I975&lt;2,"Poor")</f>
        <v>Average</v>
      </c>
      <c r="N975" s="10" t="str">
        <f>VLOOKUP(D975,Table2[],2,FALSE)</f>
        <v>Dr. Sinha</v>
      </c>
      <c r="O975" s="10" t="str">
        <f t="shared" si="61"/>
        <v>True</v>
      </c>
      <c r="P975" s="10"/>
      <c r="Q975" s="10">
        <f t="shared" si="62"/>
        <v>2024</v>
      </c>
      <c r="R975" s="10"/>
      <c r="S975" s="10"/>
      <c r="T975" s="10"/>
      <c r="U975" s="10"/>
      <c r="V975" s="10"/>
      <c r="W975" s="10" t="str">
        <f t="shared" ca="1" si="63"/>
        <v/>
      </c>
      <c r="X975" s="10"/>
      <c r="Y975" s="10"/>
      <c r="Z975" s="10"/>
      <c r="AA975" s="10"/>
      <c r="AB975" s="10"/>
      <c r="AC975" s="10"/>
      <c r="AD975" s="10"/>
      <c r="AE975" s="10"/>
      <c r="AF975" s="10"/>
    </row>
    <row r="976" spans="1:32" x14ac:dyDescent="0.3">
      <c r="A976" s="8" t="s">
        <v>1973</v>
      </c>
      <c r="B976" s="8" t="s">
        <v>1974</v>
      </c>
      <c r="C976" s="8" t="s">
        <v>57</v>
      </c>
      <c r="D976" s="8" t="s">
        <v>62</v>
      </c>
      <c r="E976" s="9">
        <v>44731</v>
      </c>
      <c r="F976" s="8" t="s">
        <v>14</v>
      </c>
      <c r="G976" s="8">
        <v>7093</v>
      </c>
      <c r="H976" s="8">
        <v>2651</v>
      </c>
      <c r="I976" s="8">
        <v>2.2999999999999998</v>
      </c>
      <c r="J976" s="8">
        <v>75</v>
      </c>
      <c r="L976" s="10">
        <f t="shared" ca="1" si="60"/>
        <v>1117</v>
      </c>
      <c r="M976" s="10" t="str" cm="1">
        <f t="array" ref="M976">_xlfn.IFS(I976&gt;=3.5,"Excellent",I976&gt;=3,"Good",I976&gt;=2,"Average",I976&lt;2,"Poor")</f>
        <v>Average</v>
      </c>
      <c r="N976" s="10" t="str">
        <f>VLOOKUP(D976,Table2[],2,FALSE)</f>
        <v>Dr. Sinha</v>
      </c>
      <c r="O976" s="10" t="str">
        <f t="shared" si="61"/>
        <v/>
      </c>
      <c r="P976" s="10"/>
      <c r="Q976" s="10">
        <f t="shared" si="62"/>
        <v>2022</v>
      </c>
      <c r="R976" s="10"/>
      <c r="S976" s="10"/>
      <c r="T976" s="10"/>
      <c r="U976" s="10"/>
      <c r="V976" s="10"/>
      <c r="W976" s="10" t="str">
        <f t="shared" ca="1" si="63"/>
        <v/>
      </c>
      <c r="X976" s="10"/>
      <c r="Y976" s="10"/>
      <c r="Z976" s="10"/>
      <c r="AA976" s="10"/>
      <c r="AB976" s="10"/>
      <c r="AC976" s="10"/>
      <c r="AD976" s="10"/>
      <c r="AE976" s="10"/>
      <c r="AF976" s="10"/>
    </row>
    <row r="977" spans="1:32" x14ac:dyDescent="0.3">
      <c r="A977" s="8" t="s">
        <v>1975</v>
      </c>
      <c r="B977" s="8" t="s">
        <v>1976</v>
      </c>
      <c r="C977" s="8" t="s">
        <v>54</v>
      </c>
      <c r="D977" s="8" t="s">
        <v>31</v>
      </c>
      <c r="E977" s="9">
        <v>45295</v>
      </c>
      <c r="F977" s="8" t="s">
        <v>19</v>
      </c>
      <c r="G977" s="8">
        <v>10111</v>
      </c>
      <c r="H977" s="8">
        <v>3264</v>
      </c>
      <c r="I977" s="8">
        <v>3.75</v>
      </c>
      <c r="J977" s="8">
        <v>97</v>
      </c>
      <c r="L977" s="10" t="str">
        <f t="shared" ca="1" si="60"/>
        <v> </v>
      </c>
      <c r="M977" s="10" t="str" cm="1">
        <f t="array" ref="M977">_xlfn.IFS(I977&gt;=3.5,"Excellent",I977&gt;=3,"Good",I977&gt;=2,"Average",I977&lt;2,"Poor")</f>
        <v>Excellent</v>
      </c>
      <c r="N977" s="10" t="str">
        <f>VLOOKUP(D977,Table2[],2,FALSE)</f>
        <v>Dr. Sharma</v>
      </c>
      <c r="O977" s="10" t="str">
        <f t="shared" si="61"/>
        <v/>
      </c>
      <c r="P977" s="10"/>
      <c r="Q977" s="10">
        <f t="shared" si="62"/>
        <v>2024</v>
      </c>
      <c r="R977" s="10"/>
      <c r="S977" s="10"/>
      <c r="T977" s="10"/>
      <c r="U977" s="10"/>
      <c r="V977" s="10"/>
      <c r="W977" s="10">
        <f t="shared" ca="1" si="63"/>
        <v>553</v>
      </c>
      <c r="X977" s="10"/>
      <c r="Y977" s="10"/>
      <c r="Z977" s="10"/>
      <c r="AA977" s="10"/>
      <c r="AB977" s="10"/>
      <c r="AC977" s="10"/>
      <c r="AD977" s="10"/>
      <c r="AE977" s="10"/>
      <c r="AF977" s="10"/>
    </row>
    <row r="978" spans="1:32" x14ac:dyDescent="0.3">
      <c r="A978" s="8" t="s">
        <v>1977</v>
      </c>
      <c r="B978" s="8" t="s">
        <v>1978</v>
      </c>
      <c r="C978" s="8" t="s">
        <v>54</v>
      </c>
      <c r="D978" s="8" t="s">
        <v>31</v>
      </c>
      <c r="E978" s="9">
        <v>45157</v>
      </c>
      <c r="F978" s="8" t="s">
        <v>14</v>
      </c>
      <c r="G978" s="8">
        <v>14720</v>
      </c>
      <c r="H978" s="8">
        <v>6666</v>
      </c>
      <c r="I978" s="8">
        <v>3.08</v>
      </c>
      <c r="J978" s="8">
        <v>2</v>
      </c>
      <c r="L978" s="10">
        <f t="shared" ca="1" si="60"/>
        <v>691</v>
      </c>
      <c r="M978" s="10" t="str" cm="1">
        <f t="array" ref="M978">_xlfn.IFS(I978&gt;=3.5,"Excellent",I978&gt;=3,"Good",I978&gt;=2,"Average",I978&lt;2,"Poor")</f>
        <v>Good</v>
      </c>
      <c r="N978" s="10" t="str">
        <f>VLOOKUP(D978,Table2[],2,FALSE)</f>
        <v>Dr. Sharma</v>
      </c>
      <c r="O978" s="10" t="str">
        <f t="shared" si="61"/>
        <v/>
      </c>
      <c r="P978" s="10"/>
      <c r="Q978" s="10">
        <f t="shared" si="62"/>
        <v>2023</v>
      </c>
      <c r="R978" s="10"/>
      <c r="S978" s="10"/>
      <c r="T978" s="10"/>
      <c r="U978" s="10"/>
      <c r="V978" s="10"/>
      <c r="W978" s="10" t="str">
        <f t="shared" ca="1" si="63"/>
        <v/>
      </c>
      <c r="X978" s="10"/>
      <c r="Y978" s="10"/>
      <c r="Z978" s="10"/>
      <c r="AA978" s="10"/>
      <c r="AB978" s="10"/>
      <c r="AC978" s="10"/>
      <c r="AD978" s="10"/>
      <c r="AE978" s="10"/>
      <c r="AF978" s="10"/>
    </row>
    <row r="979" spans="1:32" x14ac:dyDescent="0.3">
      <c r="A979" s="8" t="s">
        <v>1979</v>
      </c>
      <c r="B979" s="8" t="s">
        <v>1980</v>
      </c>
      <c r="C979" s="8" t="s">
        <v>25</v>
      </c>
      <c r="D979" s="8" t="s">
        <v>62</v>
      </c>
      <c r="E979" s="9">
        <v>45183</v>
      </c>
      <c r="F979" s="8" t="s">
        <v>19</v>
      </c>
      <c r="G979" s="8">
        <v>3574</v>
      </c>
      <c r="H979" s="8">
        <v>294</v>
      </c>
      <c r="I979" s="8">
        <v>2.4700000000000002</v>
      </c>
      <c r="J979" s="8">
        <v>107</v>
      </c>
      <c r="L979" s="10" t="str">
        <f t="shared" ca="1" si="60"/>
        <v> </v>
      </c>
      <c r="M979" s="10" t="str" cm="1">
        <f t="array" ref="M979">_xlfn.IFS(I979&gt;=3.5,"Excellent",I979&gt;=3,"Good",I979&gt;=2,"Average",I979&lt;2,"Poor")</f>
        <v>Average</v>
      </c>
      <c r="N979" s="10" t="str">
        <f>VLOOKUP(D979,Table2[],2,FALSE)</f>
        <v>Dr. Sinha</v>
      </c>
      <c r="O979" s="10" t="str">
        <f t="shared" si="61"/>
        <v/>
      </c>
      <c r="P979" s="10"/>
      <c r="Q979" s="10">
        <f t="shared" si="62"/>
        <v>2023</v>
      </c>
      <c r="R979" s="10"/>
      <c r="S979" s="10"/>
      <c r="T979" s="10"/>
      <c r="U979" s="10"/>
      <c r="V979" s="10"/>
      <c r="W979" s="10">
        <f t="shared" ca="1" si="63"/>
        <v>665</v>
      </c>
      <c r="X979" s="10"/>
      <c r="Y979" s="10"/>
      <c r="Z979" s="10"/>
      <c r="AA979" s="10"/>
      <c r="AB979" s="10"/>
      <c r="AC979" s="10"/>
      <c r="AD979" s="10"/>
      <c r="AE979" s="10"/>
      <c r="AF979" s="10"/>
    </row>
    <row r="980" spans="1:32" x14ac:dyDescent="0.3">
      <c r="A980" s="8" t="s">
        <v>1981</v>
      </c>
      <c r="B980" s="8" t="s">
        <v>1982</v>
      </c>
      <c r="C980" s="8" t="s">
        <v>17</v>
      </c>
      <c r="D980" s="8" t="s">
        <v>18</v>
      </c>
      <c r="E980" s="9">
        <v>44712</v>
      </c>
      <c r="F980" s="8" t="s">
        <v>14</v>
      </c>
      <c r="G980" s="8">
        <v>12664</v>
      </c>
      <c r="H980" s="8">
        <v>7109</v>
      </c>
      <c r="I980" s="8">
        <v>2.2000000000000002</v>
      </c>
      <c r="J980" s="8">
        <v>91</v>
      </c>
      <c r="L980" s="10">
        <f t="shared" ca="1" si="60"/>
        <v>1136</v>
      </c>
      <c r="M980" s="10" t="str" cm="1">
        <f t="array" ref="M980">_xlfn.IFS(I980&gt;=3.5,"Excellent",I980&gt;=3,"Good",I980&gt;=2,"Average",I980&lt;2,"Poor")</f>
        <v>Average</v>
      </c>
      <c r="N980" s="10" t="str">
        <f>VLOOKUP(D980,Table2[],2,FALSE)</f>
        <v>Dr. Roy</v>
      </c>
      <c r="O980" s="10" t="str">
        <f t="shared" si="61"/>
        <v>True</v>
      </c>
      <c r="P980" s="10"/>
      <c r="Q980" s="10">
        <f t="shared" si="62"/>
        <v>2022</v>
      </c>
      <c r="R980" s="10"/>
      <c r="S980" s="10"/>
      <c r="T980" s="10"/>
      <c r="U980" s="10"/>
      <c r="V980" s="10"/>
      <c r="W980" s="10" t="str">
        <f t="shared" ca="1" si="63"/>
        <v/>
      </c>
      <c r="X980" s="10"/>
      <c r="Y980" s="10"/>
      <c r="Z980" s="10"/>
      <c r="AA980" s="10"/>
      <c r="AB980" s="10"/>
      <c r="AC980" s="10"/>
      <c r="AD980" s="10"/>
      <c r="AE980" s="10"/>
      <c r="AF980" s="10"/>
    </row>
    <row r="981" spans="1:32" x14ac:dyDescent="0.3">
      <c r="A981" s="8" t="s">
        <v>1983</v>
      </c>
      <c r="B981" s="8" t="s">
        <v>1984</v>
      </c>
      <c r="C981" s="8" t="s">
        <v>22</v>
      </c>
      <c r="D981" s="8" t="s">
        <v>18</v>
      </c>
      <c r="E981" s="9">
        <v>45398</v>
      </c>
      <c r="F981" s="8" t="s">
        <v>14</v>
      </c>
      <c r="G981" s="8">
        <v>9618</v>
      </c>
      <c r="H981" s="8">
        <v>6312</v>
      </c>
      <c r="I981" s="8">
        <v>2.25</v>
      </c>
      <c r="J981" s="8">
        <v>78</v>
      </c>
      <c r="L981" s="10">
        <f t="shared" ca="1" si="60"/>
        <v>450</v>
      </c>
      <c r="M981" s="10" t="str" cm="1">
        <f t="array" ref="M981">_xlfn.IFS(I981&gt;=3.5,"Excellent",I981&gt;=3,"Good",I981&gt;=2,"Average",I981&lt;2,"Poor")</f>
        <v>Average</v>
      </c>
      <c r="N981" s="10" t="str">
        <f>VLOOKUP(D981,Table2[],2,FALSE)</f>
        <v>Dr. Roy</v>
      </c>
      <c r="O981" s="10" t="str">
        <f t="shared" si="61"/>
        <v>True</v>
      </c>
      <c r="P981" s="10"/>
      <c r="Q981" s="10">
        <f t="shared" si="62"/>
        <v>2024</v>
      </c>
      <c r="R981" s="10"/>
      <c r="S981" s="10"/>
      <c r="T981" s="10"/>
      <c r="U981" s="10"/>
      <c r="V981" s="10"/>
      <c r="W981" s="10" t="str">
        <f t="shared" ca="1" si="63"/>
        <v/>
      </c>
      <c r="X981" s="10"/>
      <c r="Y981" s="10"/>
      <c r="Z981" s="10"/>
      <c r="AA981" s="10"/>
      <c r="AB981" s="10"/>
      <c r="AC981" s="10"/>
      <c r="AD981" s="10"/>
      <c r="AE981" s="10"/>
      <c r="AF981" s="10"/>
    </row>
    <row r="982" spans="1:32" x14ac:dyDescent="0.3">
      <c r="A982" s="8" t="s">
        <v>1985</v>
      </c>
      <c r="B982" s="8" t="s">
        <v>1986</v>
      </c>
      <c r="C982" s="8" t="s">
        <v>36</v>
      </c>
      <c r="D982" s="8" t="s">
        <v>18</v>
      </c>
      <c r="E982" s="9">
        <v>45447</v>
      </c>
      <c r="F982" s="8" t="s">
        <v>19</v>
      </c>
      <c r="G982" s="8">
        <v>9706</v>
      </c>
      <c r="H982" s="8">
        <v>5288</v>
      </c>
      <c r="I982" s="8">
        <v>2.27</v>
      </c>
      <c r="J982" s="8">
        <v>6</v>
      </c>
      <c r="L982" s="10" t="str">
        <f t="shared" ca="1" si="60"/>
        <v> </v>
      </c>
      <c r="M982" s="10" t="str" cm="1">
        <f t="array" ref="M982">_xlfn.IFS(I982&gt;=3.5,"Excellent",I982&gt;=3,"Good",I982&gt;=2,"Average",I982&lt;2,"Poor")</f>
        <v>Average</v>
      </c>
      <c r="N982" s="10" t="str">
        <f>VLOOKUP(D982,Table2[],2,FALSE)</f>
        <v>Dr. Roy</v>
      </c>
      <c r="O982" s="10" t="str">
        <f t="shared" si="61"/>
        <v>True</v>
      </c>
      <c r="P982" s="10"/>
      <c r="Q982" s="10">
        <f t="shared" si="62"/>
        <v>2024</v>
      </c>
      <c r="R982" s="10"/>
      <c r="S982" s="10"/>
      <c r="T982" s="10"/>
      <c r="U982" s="10"/>
      <c r="V982" s="10"/>
      <c r="W982" s="10">
        <f t="shared" ca="1" si="63"/>
        <v>401</v>
      </c>
      <c r="X982" s="10"/>
      <c r="Y982" s="10"/>
      <c r="Z982" s="10"/>
      <c r="AA982" s="10"/>
      <c r="AB982" s="10"/>
      <c r="AC982" s="10"/>
      <c r="AD982" s="10"/>
      <c r="AE982" s="10"/>
      <c r="AF982" s="10"/>
    </row>
    <row r="983" spans="1:32" x14ac:dyDescent="0.3">
      <c r="A983" s="8" t="s">
        <v>1987</v>
      </c>
      <c r="B983" s="8" t="s">
        <v>1988</v>
      </c>
      <c r="C983" s="8" t="s">
        <v>12</v>
      </c>
      <c r="D983" s="8" t="s">
        <v>62</v>
      </c>
      <c r="E983" s="9">
        <v>44585</v>
      </c>
      <c r="F983" s="8" t="s">
        <v>14</v>
      </c>
      <c r="G983" s="8">
        <v>8994</v>
      </c>
      <c r="H983" s="8">
        <v>9832</v>
      </c>
      <c r="I983" s="8">
        <v>2.46</v>
      </c>
      <c r="J983" s="8">
        <v>107</v>
      </c>
      <c r="L983" s="10">
        <f t="shared" ca="1" si="60"/>
        <v>1263</v>
      </c>
      <c r="M983" s="10" t="str" cm="1">
        <f t="array" ref="M983">_xlfn.IFS(I983&gt;=3.5,"Excellent",I983&gt;=3,"Good",I983&gt;=2,"Average",I983&lt;2,"Poor")</f>
        <v>Average</v>
      </c>
      <c r="N983" s="10" t="str">
        <f>VLOOKUP(D983,Table2[],2,FALSE)</f>
        <v>Dr. Sinha</v>
      </c>
      <c r="O983" s="10" t="str">
        <f t="shared" si="61"/>
        <v>True</v>
      </c>
      <c r="P983" s="10"/>
      <c r="Q983" s="10">
        <f t="shared" si="62"/>
        <v>2022</v>
      </c>
      <c r="R983" s="10"/>
      <c r="S983" s="10"/>
      <c r="T983" s="10"/>
      <c r="U983" s="10"/>
      <c r="V983" s="10"/>
      <c r="W983" s="10" t="str">
        <f t="shared" ca="1" si="63"/>
        <v/>
      </c>
      <c r="X983" s="10"/>
      <c r="Y983" s="10"/>
      <c r="Z983" s="10"/>
      <c r="AA983" s="10"/>
      <c r="AB983" s="10"/>
      <c r="AC983" s="10"/>
      <c r="AD983" s="10"/>
      <c r="AE983" s="10"/>
      <c r="AF983" s="10"/>
    </row>
    <row r="984" spans="1:32" x14ac:dyDescent="0.3">
      <c r="A984" s="8" t="s">
        <v>1989</v>
      </c>
      <c r="B984" s="8" t="s">
        <v>1990</v>
      </c>
      <c r="C984" s="8" t="s">
        <v>12</v>
      </c>
      <c r="D984" s="8" t="s">
        <v>31</v>
      </c>
      <c r="E984" s="9">
        <v>44880</v>
      </c>
      <c r="F984" s="8" t="s">
        <v>19</v>
      </c>
      <c r="G984" s="8">
        <v>6439</v>
      </c>
      <c r="H984" s="8">
        <v>6901</v>
      </c>
      <c r="I984" s="8">
        <v>3.1</v>
      </c>
      <c r="J984" s="8">
        <v>80</v>
      </c>
      <c r="L984" s="10" t="str">
        <f t="shared" ca="1" si="60"/>
        <v> </v>
      </c>
      <c r="M984" s="10" t="str" cm="1">
        <f t="array" ref="M984">_xlfn.IFS(I984&gt;=3.5,"Excellent",I984&gt;=3,"Good",I984&gt;=2,"Average",I984&lt;2,"Poor")</f>
        <v>Good</v>
      </c>
      <c r="N984" s="10" t="str">
        <f>VLOOKUP(D984,Table2[],2,FALSE)</f>
        <v>Dr. Sharma</v>
      </c>
      <c r="O984" s="10" t="str">
        <f t="shared" si="61"/>
        <v>True</v>
      </c>
      <c r="P984" s="10"/>
      <c r="Q984" s="10">
        <f t="shared" si="62"/>
        <v>2022</v>
      </c>
      <c r="R984" s="10"/>
      <c r="S984" s="10"/>
      <c r="T984" s="10"/>
      <c r="U984" s="10"/>
      <c r="V984" s="10"/>
      <c r="W984" s="10">
        <f t="shared" ca="1" si="63"/>
        <v>968</v>
      </c>
      <c r="X984" s="10"/>
      <c r="Y984" s="10"/>
      <c r="Z984" s="10"/>
      <c r="AA984" s="10"/>
      <c r="AB984" s="10"/>
      <c r="AC984" s="10"/>
      <c r="AD984" s="10"/>
      <c r="AE984" s="10"/>
      <c r="AF984" s="10"/>
    </row>
    <row r="985" spans="1:32" x14ac:dyDescent="0.3">
      <c r="A985" s="8" t="s">
        <v>1991</v>
      </c>
      <c r="B985" s="8" t="s">
        <v>1992</v>
      </c>
      <c r="C985" s="8" t="s">
        <v>22</v>
      </c>
      <c r="D985" s="8" t="s">
        <v>13</v>
      </c>
      <c r="E985" s="9">
        <v>45324</v>
      </c>
      <c r="F985" s="8" t="s">
        <v>14</v>
      </c>
      <c r="G985" s="8">
        <v>6534</v>
      </c>
      <c r="H985" s="8">
        <v>9500</v>
      </c>
      <c r="I985" s="8">
        <v>3.61</v>
      </c>
      <c r="J985" s="8">
        <v>111</v>
      </c>
      <c r="L985" s="10">
        <f t="shared" ca="1" si="60"/>
        <v>524</v>
      </c>
      <c r="M985" s="10" t="str" cm="1">
        <f t="array" ref="M985">_xlfn.IFS(I985&gt;=3.5,"Excellent",I985&gt;=3,"Good",I985&gt;=2,"Average",I985&lt;2,"Poor")</f>
        <v>Excellent</v>
      </c>
      <c r="N985" s="10" t="str">
        <f>VLOOKUP(D985,Table2[],2,FALSE)</f>
        <v xml:space="preserve"> Dr. Mehta</v>
      </c>
      <c r="O985" s="10" t="str">
        <f t="shared" si="61"/>
        <v>True</v>
      </c>
      <c r="P985" s="10"/>
      <c r="Q985" s="10">
        <f t="shared" si="62"/>
        <v>2024</v>
      </c>
      <c r="R985" s="10"/>
      <c r="S985" s="10"/>
      <c r="T985" s="10"/>
      <c r="U985" s="10"/>
      <c r="V985" s="10"/>
      <c r="W985" s="10" t="str">
        <f t="shared" ca="1" si="63"/>
        <v/>
      </c>
      <c r="X985" s="10"/>
      <c r="Y985" s="10"/>
      <c r="Z985" s="10"/>
      <c r="AA985" s="10"/>
      <c r="AB985" s="10"/>
      <c r="AC985" s="10"/>
      <c r="AD985" s="10"/>
      <c r="AE985" s="10"/>
      <c r="AF985" s="10"/>
    </row>
    <row r="986" spans="1:32" x14ac:dyDescent="0.3">
      <c r="A986" s="8" t="s">
        <v>1993</v>
      </c>
      <c r="B986" s="8" t="s">
        <v>1994</v>
      </c>
      <c r="C986" s="8" t="s">
        <v>57</v>
      </c>
      <c r="D986" s="8" t="s">
        <v>13</v>
      </c>
      <c r="E986" s="9">
        <v>44806</v>
      </c>
      <c r="F986" s="8" t="s">
        <v>14</v>
      </c>
      <c r="G986" s="8">
        <v>7590</v>
      </c>
      <c r="H986" s="8">
        <v>408</v>
      </c>
      <c r="I986" s="8">
        <v>3.97</v>
      </c>
      <c r="J986" s="8">
        <v>46</v>
      </c>
      <c r="L986" s="10">
        <f t="shared" ca="1" si="60"/>
        <v>1042</v>
      </c>
      <c r="M986" s="10" t="str" cm="1">
        <f t="array" ref="M986">_xlfn.IFS(I986&gt;=3.5,"Excellent",I986&gt;=3,"Good",I986&gt;=2,"Average",I986&lt;2,"Poor")</f>
        <v>Excellent</v>
      </c>
      <c r="N986" s="10" t="str">
        <f>VLOOKUP(D986,Table2[],2,FALSE)</f>
        <v xml:space="preserve"> Dr. Mehta</v>
      </c>
      <c r="O986" s="10" t="str">
        <f t="shared" si="61"/>
        <v/>
      </c>
      <c r="P986" s="10"/>
      <c r="Q986" s="10">
        <f t="shared" si="62"/>
        <v>2022</v>
      </c>
      <c r="R986" s="10"/>
      <c r="S986" s="10"/>
      <c r="T986" s="10"/>
      <c r="U986" s="10"/>
      <c r="V986" s="10"/>
      <c r="W986" s="10" t="str">
        <f t="shared" ca="1" si="63"/>
        <v/>
      </c>
      <c r="X986" s="10"/>
      <c r="Y986" s="10"/>
      <c r="Z986" s="10"/>
      <c r="AA986" s="10"/>
      <c r="AB986" s="10"/>
      <c r="AC986" s="10"/>
      <c r="AD986" s="10"/>
      <c r="AE986" s="10"/>
      <c r="AF986" s="10"/>
    </row>
    <row r="987" spans="1:32" x14ac:dyDescent="0.3">
      <c r="A987" s="8" t="s">
        <v>1995</v>
      </c>
      <c r="B987" s="8" t="s">
        <v>1996</v>
      </c>
      <c r="C987" s="8" t="s">
        <v>22</v>
      </c>
      <c r="D987" s="8" t="s">
        <v>31</v>
      </c>
      <c r="E987" s="9">
        <v>44880</v>
      </c>
      <c r="F987" s="8" t="s">
        <v>39</v>
      </c>
      <c r="G987" s="8">
        <v>7475</v>
      </c>
      <c r="H987" s="8">
        <v>7710</v>
      </c>
      <c r="I987" s="8">
        <v>2.4500000000000002</v>
      </c>
      <c r="J987" s="8">
        <v>62</v>
      </c>
      <c r="L987" s="10" t="str">
        <f t="shared" ca="1" si="60"/>
        <v> </v>
      </c>
      <c r="M987" s="10" t="str" cm="1">
        <f t="array" ref="M987">_xlfn.IFS(I987&gt;=3.5,"Excellent",I987&gt;=3,"Good",I987&gt;=2,"Average",I987&lt;2,"Poor")</f>
        <v>Average</v>
      </c>
      <c r="N987" s="10" t="str">
        <f>VLOOKUP(D987,Table2[],2,FALSE)</f>
        <v>Dr. Sharma</v>
      </c>
      <c r="O987" s="10" t="str">
        <f t="shared" si="61"/>
        <v>True</v>
      </c>
      <c r="P987" s="10"/>
      <c r="Q987" s="10">
        <f t="shared" si="62"/>
        <v>2022</v>
      </c>
      <c r="R987" s="10"/>
      <c r="S987" s="10"/>
      <c r="T987" s="10"/>
      <c r="U987" s="10"/>
      <c r="V987" s="10"/>
      <c r="W987" s="10" t="str">
        <f t="shared" ca="1" si="63"/>
        <v/>
      </c>
      <c r="X987" s="10"/>
      <c r="Y987" s="10"/>
      <c r="Z987" s="10"/>
      <c r="AA987" s="10"/>
      <c r="AB987" s="10"/>
      <c r="AC987" s="10"/>
      <c r="AD987" s="10"/>
      <c r="AE987" s="10"/>
      <c r="AF987" s="10"/>
    </row>
    <row r="988" spans="1:32" x14ac:dyDescent="0.3">
      <c r="A988" s="8" t="s">
        <v>1997</v>
      </c>
      <c r="B988" s="8" t="s">
        <v>1998</v>
      </c>
      <c r="C988" s="8" t="s">
        <v>12</v>
      </c>
      <c r="D988" s="8" t="s">
        <v>31</v>
      </c>
      <c r="E988" s="9">
        <v>45209</v>
      </c>
      <c r="F988" s="8" t="s">
        <v>14</v>
      </c>
      <c r="G988" s="8">
        <v>3693</v>
      </c>
      <c r="H988" s="8">
        <v>4367</v>
      </c>
      <c r="I988" s="8">
        <v>3.65</v>
      </c>
      <c r="J988" s="8">
        <v>28</v>
      </c>
      <c r="L988" s="10">
        <f t="shared" ca="1" si="60"/>
        <v>639</v>
      </c>
      <c r="M988" s="10" t="str" cm="1">
        <f t="array" ref="M988">_xlfn.IFS(I988&gt;=3.5,"Excellent",I988&gt;=3,"Good",I988&gt;=2,"Average",I988&lt;2,"Poor")</f>
        <v>Excellent</v>
      </c>
      <c r="N988" s="10" t="str">
        <f>VLOOKUP(D988,Table2[],2,FALSE)</f>
        <v>Dr. Sharma</v>
      </c>
      <c r="O988" s="10" t="str">
        <f t="shared" si="61"/>
        <v>True</v>
      </c>
      <c r="P988" s="10"/>
      <c r="Q988" s="10">
        <f t="shared" si="62"/>
        <v>2023</v>
      </c>
      <c r="R988" s="10"/>
      <c r="S988" s="10"/>
      <c r="T988" s="10"/>
      <c r="U988" s="10"/>
      <c r="V988" s="10"/>
      <c r="W988" s="10" t="str">
        <f t="shared" ca="1" si="63"/>
        <v/>
      </c>
      <c r="X988" s="10"/>
      <c r="Y988" s="10"/>
      <c r="Z988" s="10"/>
      <c r="AA988" s="10"/>
      <c r="AB988" s="10"/>
      <c r="AC988" s="10"/>
      <c r="AD988" s="10"/>
      <c r="AE988" s="10"/>
      <c r="AF988" s="10"/>
    </row>
    <row r="989" spans="1:32" x14ac:dyDescent="0.3">
      <c r="A989" s="8" t="s">
        <v>1999</v>
      </c>
      <c r="B989" s="8" t="s">
        <v>2000</v>
      </c>
      <c r="C989" s="8" t="s">
        <v>54</v>
      </c>
      <c r="D989" s="8" t="s">
        <v>31</v>
      </c>
      <c r="E989" s="9">
        <v>45398</v>
      </c>
      <c r="F989" s="8" t="s">
        <v>14</v>
      </c>
      <c r="G989" s="8">
        <v>11396</v>
      </c>
      <c r="H989" s="8">
        <v>8283</v>
      </c>
      <c r="I989" s="8">
        <v>2.2200000000000002</v>
      </c>
      <c r="J989" s="8">
        <v>98</v>
      </c>
      <c r="L989" s="10">
        <f t="shared" ca="1" si="60"/>
        <v>450</v>
      </c>
      <c r="M989" s="10" t="str" cm="1">
        <f t="array" ref="M989">_xlfn.IFS(I989&gt;=3.5,"Excellent",I989&gt;=3,"Good",I989&gt;=2,"Average",I989&lt;2,"Poor")</f>
        <v>Average</v>
      </c>
      <c r="N989" s="10" t="str">
        <f>VLOOKUP(D989,Table2[],2,FALSE)</f>
        <v>Dr. Sharma</v>
      </c>
      <c r="O989" s="10" t="str">
        <f t="shared" si="61"/>
        <v>True</v>
      </c>
      <c r="P989" s="10"/>
      <c r="Q989" s="10">
        <f t="shared" si="62"/>
        <v>2024</v>
      </c>
      <c r="R989" s="10"/>
      <c r="S989" s="10"/>
      <c r="T989" s="10"/>
      <c r="U989" s="10"/>
      <c r="V989" s="10"/>
      <c r="W989" s="10" t="str">
        <f t="shared" ca="1" si="63"/>
        <v/>
      </c>
      <c r="X989" s="10"/>
      <c r="Y989" s="10"/>
      <c r="Z989" s="10"/>
      <c r="AA989" s="10"/>
      <c r="AB989" s="10"/>
      <c r="AC989" s="10"/>
      <c r="AD989" s="10"/>
      <c r="AE989" s="10"/>
      <c r="AF989" s="10"/>
    </row>
    <row r="990" spans="1:32" x14ac:dyDescent="0.3">
      <c r="A990" s="8" t="s">
        <v>2001</v>
      </c>
      <c r="B990" s="8" t="s">
        <v>2002</v>
      </c>
      <c r="C990" s="8" t="s">
        <v>57</v>
      </c>
      <c r="D990" s="8" t="s">
        <v>13</v>
      </c>
      <c r="E990" s="9">
        <v>44921</v>
      </c>
      <c r="F990" s="8" t="s">
        <v>14</v>
      </c>
      <c r="G990" s="8">
        <v>8610</v>
      </c>
      <c r="H990" s="8">
        <v>2022</v>
      </c>
      <c r="I990" s="8">
        <v>3.47</v>
      </c>
      <c r="J990" s="8">
        <v>16</v>
      </c>
      <c r="L990" s="10">
        <f t="shared" ca="1" si="60"/>
        <v>927</v>
      </c>
      <c r="M990" s="10" t="str" cm="1">
        <f t="array" ref="M990">_xlfn.IFS(I990&gt;=3.5,"Excellent",I990&gt;=3,"Good",I990&gt;=2,"Average",I990&lt;2,"Poor")</f>
        <v>Good</v>
      </c>
      <c r="N990" s="10" t="str">
        <f>VLOOKUP(D990,Table2[],2,FALSE)</f>
        <v xml:space="preserve"> Dr. Mehta</v>
      </c>
      <c r="O990" s="10" t="str">
        <f t="shared" si="61"/>
        <v/>
      </c>
      <c r="P990" s="10"/>
      <c r="Q990" s="10">
        <f t="shared" si="62"/>
        <v>2022</v>
      </c>
      <c r="R990" s="10"/>
      <c r="S990" s="10"/>
      <c r="T990" s="10"/>
      <c r="U990" s="10"/>
      <c r="V990" s="10"/>
      <c r="W990" s="10" t="str">
        <f t="shared" ca="1" si="63"/>
        <v/>
      </c>
      <c r="X990" s="10"/>
      <c r="Y990" s="10"/>
      <c r="Z990" s="10"/>
      <c r="AA990" s="10"/>
      <c r="AB990" s="10"/>
      <c r="AC990" s="10"/>
      <c r="AD990" s="10"/>
      <c r="AE990" s="10"/>
      <c r="AF990" s="10"/>
    </row>
    <row r="991" spans="1:32" x14ac:dyDescent="0.3">
      <c r="A991" s="8" t="s">
        <v>2003</v>
      </c>
      <c r="B991" s="8" t="s">
        <v>2004</v>
      </c>
      <c r="C991" s="8" t="s">
        <v>54</v>
      </c>
      <c r="D991" s="8" t="s">
        <v>13</v>
      </c>
      <c r="E991" s="9">
        <v>45209</v>
      </c>
      <c r="F991" s="8" t="s">
        <v>14</v>
      </c>
      <c r="G991" s="8">
        <v>3027</v>
      </c>
      <c r="H991" s="8">
        <v>8764</v>
      </c>
      <c r="I991" s="8">
        <v>3.34</v>
      </c>
      <c r="J991" s="8">
        <v>116</v>
      </c>
      <c r="L991" s="10">
        <f t="shared" ca="1" si="60"/>
        <v>639</v>
      </c>
      <c r="M991" s="10" t="str" cm="1">
        <f t="array" ref="M991">_xlfn.IFS(I991&gt;=3.5,"Excellent",I991&gt;=3,"Good",I991&gt;=2,"Average",I991&lt;2,"Poor")</f>
        <v>Good</v>
      </c>
      <c r="N991" s="10" t="str">
        <f>VLOOKUP(D991,Table2[],2,FALSE)</f>
        <v xml:space="preserve"> Dr. Mehta</v>
      </c>
      <c r="O991" s="10" t="str">
        <f t="shared" si="61"/>
        <v>True</v>
      </c>
      <c r="P991" s="10"/>
      <c r="Q991" s="10">
        <f t="shared" si="62"/>
        <v>2023</v>
      </c>
      <c r="R991" s="10"/>
      <c r="S991" s="10"/>
      <c r="T991" s="10"/>
      <c r="U991" s="10"/>
      <c r="V991" s="10"/>
      <c r="W991" s="10" t="str">
        <f t="shared" ca="1" si="63"/>
        <v/>
      </c>
      <c r="X991" s="10"/>
      <c r="Y991" s="10"/>
      <c r="Z991" s="10"/>
      <c r="AA991" s="10"/>
      <c r="AB991" s="10"/>
      <c r="AC991" s="10"/>
      <c r="AD991" s="10"/>
      <c r="AE991" s="10"/>
      <c r="AF991" s="10"/>
    </row>
    <row r="992" spans="1:32" x14ac:dyDescent="0.3">
      <c r="A992" s="8" t="s">
        <v>2005</v>
      </c>
      <c r="B992" s="8" t="s">
        <v>2006</v>
      </c>
      <c r="C992" s="8" t="s">
        <v>28</v>
      </c>
      <c r="D992" s="8" t="s">
        <v>13</v>
      </c>
      <c r="E992" s="9">
        <v>45077</v>
      </c>
      <c r="F992" s="8" t="s">
        <v>14</v>
      </c>
      <c r="G992" s="8">
        <v>4944</v>
      </c>
      <c r="H992" s="8">
        <v>8402</v>
      </c>
      <c r="I992" s="8">
        <v>3.07</v>
      </c>
      <c r="J992" s="8">
        <v>79</v>
      </c>
      <c r="L992" s="10">
        <f t="shared" ca="1" si="60"/>
        <v>771</v>
      </c>
      <c r="M992" s="10" t="str" cm="1">
        <f t="array" ref="M992">_xlfn.IFS(I992&gt;=3.5,"Excellent",I992&gt;=3,"Good",I992&gt;=2,"Average",I992&lt;2,"Poor")</f>
        <v>Good</v>
      </c>
      <c r="N992" s="10" t="str">
        <f>VLOOKUP(D992,Table2[],2,FALSE)</f>
        <v xml:space="preserve"> Dr. Mehta</v>
      </c>
      <c r="O992" s="10" t="str">
        <f t="shared" si="61"/>
        <v>True</v>
      </c>
      <c r="P992" s="10"/>
      <c r="Q992" s="10">
        <f t="shared" si="62"/>
        <v>2023</v>
      </c>
      <c r="R992" s="10"/>
      <c r="S992" s="10"/>
      <c r="T992" s="10"/>
      <c r="U992" s="10"/>
      <c r="V992" s="10"/>
      <c r="W992" s="10" t="str">
        <f t="shared" ca="1" si="63"/>
        <v/>
      </c>
      <c r="X992" s="10"/>
      <c r="Y992" s="10"/>
      <c r="Z992" s="10"/>
      <c r="AA992" s="10"/>
      <c r="AB992" s="10"/>
      <c r="AC992" s="10"/>
      <c r="AD992" s="10"/>
      <c r="AE992" s="10"/>
      <c r="AF992" s="10"/>
    </row>
    <row r="993" spans="1:32" x14ac:dyDescent="0.3">
      <c r="A993" s="8" t="s">
        <v>2007</v>
      </c>
      <c r="B993" s="8" t="s">
        <v>2008</v>
      </c>
      <c r="C993" s="8" t="s">
        <v>25</v>
      </c>
      <c r="D993" s="8" t="s">
        <v>18</v>
      </c>
      <c r="E993" s="9">
        <v>45358</v>
      </c>
      <c r="F993" s="8" t="s">
        <v>14</v>
      </c>
      <c r="G993" s="8">
        <v>9032</v>
      </c>
      <c r="H993" s="8">
        <v>7939</v>
      </c>
      <c r="I993" s="8">
        <v>2.56</v>
      </c>
      <c r="J993" s="8">
        <v>8</v>
      </c>
      <c r="L993" s="10">
        <f t="shared" ca="1" si="60"/>
        <v>490</v>
      </c>
      <c r="M993" s="10" t="str" cm="1">
        <f t="array" ref="M993">_xlfn.IFS(I993&gt;=3.5,"Excellent",I993&gt;=3,"Good",I993&gt;=2,"Average",I993&lt;2,"Poor")</f>
        <v>Average</v>
      </c>
      <c r="N993" s="10" t="str">
        <f>VLOOKUP(D993,Table2[],2,FALSE)</f>
        <v>Dr. Roy</v>
      </c>
      <c r="O993" s="10" t="str">
        <f t="shared" si="61"/>
        <v>True</v>
      </c>
      <c r="P993" s="10"/>
      <c r="Q993" s="10">
        <f t="shared" si="62"/>
        <v>2024</v>
      </c>
      <c r="R993" s="10"/>
      <c r="S993" s="10"/>
      <c r="T993" s="10"/>
      <c r="U993" s="10"/>
      <c r="V993" s="10"/>
      <c r="W993" s="10" t="str">
        <f t="shared" ca="1" si="63"/>
        <v/>
      </c>
      <c r="X993" s="10"/>
      <c r="Y993" s="10"/>
      <c r="Z993" s="10"/>
      <c r="AA993" s="10"/>
      <c r="AB993" s="10"/>
      <c r="AC993" s="10"/>
      <c r="AD993" s="10"/>
      <c r="AE993" s="10"/>
      <c r="AF993" s="10"/>
    </row>
    <row r="994" spans="1:32" x14ac:dyDescent="0.3">
      <c r="A994" s="8" t="s">
        <v>2009</v>
      </c>
      <c r="B994" s="8" t="s">
        <v>2010</v>
      </c>
      <c r="C994" s="8" t="s">
        <v>25</v>
      </c>
      <c r="D994" s="8" t="s">
        <v>62</v>
      </c>
      <c r="E994" s="9">
        <v>45256</v>
      </c>
      <c r="F994" s="8" t="s">
        <v>14</v>
      </c>
      <c r="G994" s="8">
        <v>10427</v>
      </c>
      <c r="H994" s="8">
        <v>7298</v>
      </c>
      <c r="I994" s="8">
        <v>3.54</v>
      </c>
      <c r="J994" s="8">
        <v>119</v>
      </c>
      <c r="L994" s="10">
        <f t="shared" ca="1" si="60"/>
        <v>592</v>
      </c>
      <c r="M994" s="10" t="str" cm="1">
        <f t="array" ref="M994">_xlfn.IFS(I994&gt;=3.5,"Excellent",I994&gt;=3,"Good",I994&gt;=2,"Average",I994&lt;2,"Poor")</f>
        <v>Excellent</v>
      </c>
      <c r="N994" s="10" t="str">
        <f>VLOOKUP(D994,Table2[],2,FALSE)</f>
        <v>Dr. Sinha</v>
      </c>
      <c r="O994" s="10" t="str">
        <f t="shared" si="61"/>
        <v>True</v>
      </c>
      <c r="P994" s="10"/>
      <c r="Q994" s="10">
        <f t="shared" si="62"/>
        <v>2023</v>
      </c>
      <c r="R994" s="10"/>
      <c r="S994" s="10"/>
      <c r="T994" s="10"/>
      <c r="U994" s="10"/>
      <c r="V994" s="10"/>
      <c r="W994" s="10" t="str">
        <f t="shared" ca="1" si="63"/>
        <v/>
      </c>
      <c r="X994" s="10"/>
      <c r="Y994" s="10"/>
      <c r="Z994" s="10"/>
      <c r="AA994" s="10"/>
      <c r="AB994" s="10"/>
      <c r="AC994" s="10"/>
      <c r="AD994" s="10"/>
      <c r="AE994" s="10"/>
      <c r="AF994" s="10"/>
    </row>
    <row r="995" spans="1:32" x14ac:dyDescent="0.3">
      <c r="A995" s="8" t="s">
        <v>2011</v>
      </c>
      <c r="B995" s="8" t="s">
        <v>2012</v>
      </c>
      <c r="C995" s="8" t="s">
        <v>36</v>
      </c>
      <c r="D995" s="8" t="s">
        <v>31</v>
      </c>
      <c r="E995" s="9">
        <v>45391</v>
      </c>
      <c r="F995" s="8" t="s">
        <v>14</v>
      </c>
      <c r="G995" s="8">
        <v>6051</v>
      </c>
      <c r="H995" s="8">
        <v>7108</v>
      </c>
      <c r="I995" s="8">
        <v>3.2</v>
      </c>
      <c r="J995" s="8">
        <v>99</v>
      </c>
      <c r="L995" s="10">
        <f t="shared" ca="1" si="60"/>
        <v>457</v>
      </c>
      <c r="M995" s="10" t="str" cm="1">
        <f t="array" ref="M995">_xlfn.IFS(I995&gt;=3.5,"Excellent",I995&gt;=3,"Good",I995&gt;=2,"Average",I995&lt;2,"Poor")</f>
        <v>Good</v>
      </c>
      <c r="N995" s="10" t="str">
        <f>VLOOKUP(D995,Table2[],2,FALSE)</f>
        <v>Dr. Sharma</v>
      </c>
      <c r="O995" s="10" t="str">
        <f t="shared" si="61"/>
        <v>True</v>
      </c>
      <c r="P995" s="10"/>
      <c r="Q995" s="10">
        <f t="shared" si="62"/>
        <v>2024</v>
      </c>
      <c r="R995" s="10"/>
      <c r="S995" s="10"/>
      <c r="T995" s="10"/>
      <c r="U995" s="10"/>
      <c r="V995" s="10"/>
      <c r="W995" s="10" t="str">
        <f t="shared" ca="1" si="63"/>
        <v/>
      </c>
      <c r="X995" s="10"/>
      <c r="Y995" s="10"/>
      <c r="Z995" s="10"/>
      <c r="AA995" s="10"/>
      <c r="AB995" s="10"/>
      <c r="AC995" s="10"/>
      <c r="AD995" s="10"/>
      <c r="AE995" s="10"/>
      <c r="AF995" s="10"/>
    </row>
    <row r="996" spans="1:32" x14ac:dyDescent="0.3">
      <c r="A996" s="8" t="s">
        <v>2013</v>
      </c>
      <c r="B996" s="8" t="s">
        <v>2014</v>
      </c>
      <c r="C996" s="8" t="s">
        <v>12</v>
      </c>
      <c r="D996" s="8" t="s">
        <v>62</v>
      </c>
      <c r="E996" s="9">
        <v>45262</v>
      </c>
      <c r="F996" s="8" t="s">
        <v>14</v>
      </c>
      <c r="G996" s="8">
        <v>5499</v>
      </c>
      <c r="H996" s="8">
        <v>8616</v>
      </c>
      <c r="I996" s="8">
        <v>3.07</v>
      </c>
      <c r="J996" s="8">
        <v>23</v>
      </c>
      <c r="L996" s="10">
        <f t="shared" ca="1" si="60"/>
        <v>586</v>
      </c>
      <c r="M996" s="10" t="str" cm="1">
        <f t="array" ref="M996">_xlfn.IFS(I996&gt;=3.5,"Excellent",I996&gt;=3,"Good",I996&gt;=2,"Average",I996&lt;2,"Poor")</f>
        <v>Good</v>
      </c>
      <c r="N996" s="10" t="str">
        <f>VLOOKUP(D996,Table2[],2,FALSE)</f>
        <v>Dr. Sinha</v>
      </c>
      <c r="O996" s="10" t="str">
        <f t="shared" si="61"/>
        <v>True</v>
      </c>
      <c r="P996" s="10"/>
      <c r="Q996" s="10">
        <f t="shared" si="62"/>
        <v>2023</v>
      </c>
      <c r="R996" s="10"/>
      <c r="S996" s="10"/>
      <c r="T996" s="10"/>
      <c r="U996" s="10"/>
      <c r="V996" s="10"/>
      <c r="W996" s="10" t="str">
        <f t="shared" ca="1" si="63"/>
        <v/>
      </c>
      <c r="X996" s="10"/>
      <c r="Y996" s="10"/>
      <c r="Z996" s="10"/>
      <c r="AA996" s="10"/>
      <c r="AB996" s="10"/>
      <c r="AC996" s="10"/>
      <c r="AD996" s="10"/>
      <c r="AE996" s="10"/>
      <c r="AF996" s="10"/>
    </row>
    <row r="997" spans="1:32" x14ac:dyDescent="0.3">
      <c r="A997" s="8" t="s">
        <v>2015</v>
      </c>
      <c r="B997" s="8" t="s">
        <v>2016</v>
      </c>
      <c r="C997" s="8" t="s">
        <v>25</v>
      </c>
      <c r="D997" s="8" t="s">
        <v>13</v>
      </c>
      <c r="E997" s="9">
        <v>45301</v>
      </c>
      <c r="F997" s="8" t="s">
        <v>19</v>
      </c>
      <c r="G997" s="8">
        <v>5005</v>
      </c>
      <c r="H997" s="8">
        <v>9438</v>
      </c>
      <c r="I997" s="8">
        <v>3.13</v>
      </c>
      <c r="J997" s="8">
        <v>24</v>
      </c>
      <c r="L997" s="10" t="str">
        <f t="shared" ca="1" si="60"/>
        <v> </v>
      </c>
      <c r="M997" s="10" t="str" cm="1">
        <f t="array" ref="M997">_xlfn.IFS(I997&gt;=3.5,"Excellent",I997&gt;=3,"Good",I997&gt;=2,"Average",I997&lt;2,"Poor")</f>
        <v>Good</v>
      </c>
      <c r="N997" s="10" t="str">
        <f>VLOOKUP(D997,Table2[],2,FALSE)</f>
        <v xml:space="preserve"> Dr. Mehta</v>
      </c>
      <c r="O997" s="10" t="str">
        <f t="shared" si="61"/>
        <v>True</v>
      </c>
      <c r="P997" s="10"/>
      <c r="Q997" s="10">
        <f t="shared" si="62"/>
        <v>2024</v>
      </c>
      <c r="R997" s="10"/>
      <c r="S997" s="10"/>
      <c r="T997" s="10"/>
      <c r="U997" s="10"/>
      <c r="V997" s="10"/>
      <c r="W997" s="10">
        <f t="shared" ca="1" si="63"/>
        <v>547</v>
      </c>
      <c r="X997" s="10"/>
      <c r="Y997" s="10"/>
      <c r="Z997" s="10"/>
      <c r="AA997" s="10"/>
      <c r="AB997" s="10"/>
      <c r="AC997" s="10"/>
      <c r="AD997" s="10"/>
      <c r="AE997" s="10"/>
      <c r="AF997" s="10"/>
    </row>
    <row r="998" spans="1:32" x14ac:dyDescent="0.3">
      <c r="A998" s="8" t="s">
        <v>2017</v>
      </c>
      <c r="B998" s="8" t="s">
        <v>2018</v>
      </c>
      <c r="C998" s="8" t="s">
        <v>54</v>
      </c>
      <c r="D998" s="8" t="s">
        <v>62</v>
      </c>
      <c r="E998" s="9">
        <v>44917</v>
      </c>
      <c r="F998" s="8" t="s">
        <v>14</v>
      </c>
      <c r="G998" s="8">
        <v>11045</v>
      </c>
      <c r="H998" s="8">
        <v>9251</v>
      </c>
      <c r="I998" s="8">
        <v>2.93</v>
      </c>
      <c r="J998" s="8">
        <v>87</v>
      </c>
      <c r="L998" s="10">
        <f t="shared" ca="1" si="60"/>
        <v>931</v>
      </c>
      <c r="M998" s="10" t="str" cm="1">
        <f t="array" ref="M998">_xlfn.IFS(I998&gt;=3.5,"Excellent",I998&gt;=3,"Good",I998&gt;=2,"Average",I998&lt;2,"Poor")</f>
        <v>Average</v>
      </c>
      <c r="N998" s="10" t="str">
        <f>VLOOKUP(D998,Table2[],2,FALSE)</f>
        <v>Dr. Sinha</v>
      </c>
      <c r="O998" s="10" t="str">
        <f t="shared" si="61"/>
        <v>True</v>
      </c>
      <c r="P998" s="10"/>
      <c r="Q998" s="10">
        <f t="shared" si="62"/>
        <v>2022</v>
      </c>
      <c r="R998" s="10"/>
      <c r="S998" s="10"/>
      <c r="T998" s="10"/>
      <c r="U998" s="10"/>
      <c r="V998" s="10"/>
      <c r="W998" s="10" t="str">
        <f t="shared" ca="1" si="63"/>
        <v/>
      </c>
      <c r="X998" s="10"/>
      <c r="Y998" s="10"/>
      <c r="Z998" s="10"/>
      <c r="AA998" s="10"/>
      <c r="AB998" s="10"/>
      <c r="AC998" s="10"/>
      <c r="AD998" s="10"/>
      <c r="AE998" s="10"/>
      <c r="AF998" s="10"/>
    </row>
    <row r="999" spans="1:32" x14ac:dyDescent="0.3">
      <c r="A999" s="8" t="s">
        <v>2019</v>
      </c>
      <c r="B999" s="8" t="s">
        <v>2020</v>
      </c>
      <c r="C999" s="8" t="s">
        <v>54</v>
      </c>
      <c r="D999" s="8" t="s">
        <v>18</v>
      </c>
      <c r="E999" s="9">
        <v>44601</v>
      </c>
      <c r="F999" s="8" t="s">
        <v>19</v>
      </c>
      <c r="G999" s="8">
        <v>12297</v>
      </c>
      <c r="H999" s="8">
        <v>4680</v>
      </c>
      <c r="I999" s="8">
        <v>2.02</v>
      </c>
      <c r="J999" s="8">
        <v>58</v>
      </c>
      <c r="L999" s="10" t="str">
        <f t="shared" ca="1" si="60"/>
        <v> </v>
      </c>
      <c r="M999" s="10" t="str" cm="1">
        <f t="array" ref="M999">_xlfn.IFS(I999&gt;=3.5,"Excellent",I999&gt;=3,"Good",I999&gt;=2,"Average",I999&lt;2,"Poor")</f>
        <v>Average</v>
      </c>
      <c r="N999" s="10" t="str">
        <f>VLOOKUP(D999,Table2[],2,FALSE)</f>
        <v>Dr. Roy</v>
      </c>
      <c r="O999" s="10" t="str">
        <f t="shared" si="61"/>
        <v/>
      </c>
      <c r="P999" s="10"/>
      <c r="Q999" s="10">
        <f t="shared" si="62"/>
        <v>2022</v>
      </c>
      <c r="R999" s="10"/>
      <c r="S999" s="10"/>
      <c r="T999" s="10"/>
      <c r="U999" s="10"/>
      <c r="V999" s="10"/>
      <c r="W999" s="10">
        <f t="shared" ca="1" si="63"/>
        <v>1247</v>
      </c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spans="1:32" x14ac:dyDescent="0.3">
      <c r="A1000" s="8" t="s">
        <v>2021</v>
      </c>
      <c r="B1000" s="8" t="s">
        <v>2022</v>
      </c>
      <c r="C1000" s="8" t="s">
        <v>17</v>
      </c>
      <c r="D1000" s="8" t="s">
        <v>18</v>
      </c>
      <c r="E1000" s="9">
        <v>44871</v>
      </c>
      <c r="F1000" s="8" t="s">
        <v>14</v>
      </c>
      <c r="G1000" s="8">
        <v>4317</v>
      </c>
      <c r="H1000" s="8">
        <v>1427</v>
      </c>
      <c r="I1000" s="8">
        <v>3.55</v>
      </c>
      <c r="J1000" s="8">
        <v>76</v>
      </c>
      <c r="L1000" s="10">
        <f t="shared" ca="1" si="60"/>
        <v>977</v>
      </c>
      <c r="M1000" s="10" t="str" cm="1">
        <f t="array" ref="M1000">_xlfn.IFS(I1000&gt;=3.5,"Excellent",I1000&gt;=3,"Good",I1000&gt;=2,"Average",I1000&lt;2,"Poor")</f>
        <v>Excellent</v>
      </c>
      <c r="N1000" s="10" t="str">
        <f>VLOOKUP(D1000,Table2[],2,FALSE)</f>
        <v>Dr. Roy</v>
      </c>
      <c r="O1000" s="10" t="str">
        <f t="shared" si="61"/>
        <v/>
      </c>
      <c r="P1000" s="10"/>
      <c r="Q1000" s="10">
        <f t="shared" si="62"/>
        <v>2022</v>
      </c>
      <c r="R1000" s="10"/>
      <c r="S1000" s="10"/>
      <c r="T1000" s="10"/>
      <c r="U1000" s="10"/>
      <c r="V1000" s="10"/>
      <c r="W1000" s="10" t="str">
        <f t="shared" ca="1" si="63"/>
        <v/>
      </c>
      <c r="X1000" s="10"/>
      <c r="Y1000" s="10"/>
      <c r="Z1000" s="10"/>
      <c r="AA1000" s="10"/>
      <c r="AB1000" s="10"/>
      <c r="AC1000" s="10"/>
      <c r="AD1000" s="10"/>
      <c r="AE1000" s="10"/>
      <c r="AF1000" s="10"/>
    </row>
    <row r="1001" spans="1:32" x14ac:dyDescent="0.3">
      <c r="A1001" s="8" t="s">
        <v>2023</v>
      </c>
      <c r="B1001" s="8" t="s">
        <v>2024</v>
      </c>
      <c r="C1001" s="8" t="s">
        <v>12</v>
      </c>
      <c r="D1001" s="8" t="s">
        <v>62</v>
      </c>
      <c r="E1001" s="9">
        <v>44627</v>
      </c>
      <c r="F1001" s="8" t="s">
        <v>19</v>
      </c>
      <c r="G1001" s="8">
        <v>14569</v>
      </c>
      <c r="H1001" s="8">
        <v>9058</v>
      </c>
      <c r="I1001" s="8">
        <v>2.4</v>
      </c>
      <c r="J1001" s="8">
        <v>29</v>
      </c>
      <c r="L1001" s="10" t="str">
        <f t="shared" ca="1" si="60"/>
        <v> </v>
      </c>
      <c r="M1001" s="10" t="str" cm="1">
        <f t="array" ref="M1001">_xlfn.IFS(I1001&gt;=3.5,"Excellent",I1001&gt;=3,"Good",I1001&gt;=2,"Average",I1001&lt;2,"Poor")</f>
        <v>Average</v>
      </c>
      <c r="N1001" s="10" t="str">
        <f>VLOOKUP(D1001,Table2[],2,FALSE)</f>
        <v>Dr. Sinha</v>
      </c>
      <c r="O1001" s="10" t="str">
        <f t="shared" si="61"/>
        <v>True</v>
      </c>
      <c r="P1001" s="10"/>
      <c r="Q1001" s="10">
        <f t="shared" si="62"/>
        <v>2022</v>
      </c>
      <c r="R1001" s="10"/>
      <c r="S1001" s="10"/>
      <c r="T1001" s="10"/>
      <c r="U1001" s="10"/>
      <c r="V1001" s="10"/>
      <c r="W1001" s="10">
        <f t="shared" ca="1" si="63"/>
        <v>1221</v>
      </c>
      <c r="X1001" s="10"/>
      <c r="Y1001" s="10"/>
      <c r="Z1001" s="10"/>
      <c r="AA1001" s="10"/>
      <c r="AB1001" s="10"/>
      <c r="AC1001" s="10"/>
      <c r="AD1001" s="10"/>
      <c r="AE1001" s="10"/>
      <c r="AF1001" s="10"/>
    </row>
    <row r="1002" spans="1:32" x14ac:dyDescent="0.3">
      <c r="A1002" s="8" t="s">
        <v>2025</v>
      </c>
      <c r="B1002" s="8" t="s">
        <v>2026</v>
      </c>
      <c r="C1002" s="8" t="s">
        <v>22</v>
      </c>
      <c r="D1002" s="8" t="s">
        <v>13</v>
      </c>
      <c r="E1002" s="9">
        <v>44918</v>
      </c>
      <c r="F1002" s="8" t="s">
        <v>14</v>
      </c>
      <c r="G1002" s="8">
        <v>12134</v>
      </c>
      <c r="H1002" s="8">
        <v>3119</v>
      </c>
      <c r="I1002" s="8">
        <v>2.91</v>
      </c>
      <c r="J1002" s="8">
        <v>4</v>
      </c>
      <c r="L1002" s="10">
        <f t="shared" ca="1" si="60"/>
        <v>930</v>
      </c>
      <c r="M1002" s="10" t="str" cm="1">
        <f t="array" ref="M1002">_xlfn.IFS(I1002&gt;=3.5,"Excellent",I1002&gt;=3,"Good",I1002&gt;=2,"Average",I1002&lt;2,"Poor")</f>
        <v>Average</v>
      </c>
      <c r="N1002" s="10" t="str">
        <f>VLOOKUP(D1002,Table2[],2,FALSE)</f>
        <v xml:space="preserve"> Dr. Mehta</v>
      </c>
      <c r="O1002" s="10" t="str">
        <f t="shared" si="61"/>
        <v/>
      </c>
      <c r="P1002" s="10"/>
      <c r="Q1002" s="10">
        <f t="shared" si="62"/>
        <v>2022</v>
      </c>
      <c r="R1002" s="10"/>
      <c r="S1002" s="10"/>
      <c r="T1002" s="10"/>
      <c r="U1002" s="10"/>
      <c r="V1002" s="10"/>
      <c r="W1002" s="10" t="str">
        <f t="shared" ca="1" si="63"/>
        <v/>
      </c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 spans="1:32" x14ac:dyDescent="0.3">
      <c r="A1003" s="8" t="s">
        <v>2027</v>
      </c>
      <c r="B1003" s="8" t="s">
        <v>2028</v>
      </c>
      <c r="C1003" s="8" t="s">
        <v>25</v>
      </c>
      <c r="D1003" s="8" t="s">
        <v>62</v>
      </c>
      <c r="E1003" s="9">
        <v>44928</v>
      </c>
      <c r="F1003" s="8" t="s">
        <v>39</v>
      </c>
      <c r="G1003" s="8">
        <v>11342</v>
      </c>
      <c r="H1003" s="8">
        <v>152</v>
      </c>
      <c r="I1003" s="8">
        <v>3.13</v>
      </c>
      <c r="J1003" s="8">
        <v>0</v>
      </c>
      <c r="L1003" s="10" t="str">
        <f t="shared" ca="1" si="60"/>
        <v> </v>
      </c>
      <c r="M1003" s="10" t="str" cm="1">
        <f t="array" ref="M1003">_xlfn.IFS(I1003&gt;=3.5,"Excellent",I1003&gt;=3,"Good",I1003&gt;=2,"Average",I1003&lt;2,"Poor")</f>
        <v>Good</v>
      </c>
      <c r="N1003" s="10" t="str">
        <f>VLOOKUP(D1003,Table2[],2,FALSE)</f>
        <v>Dr. Sinha</v>
      </c>
      <c r="O1003" s="10" t="str">
        <f t="shared" si="61"/>
        <v/>
      </c>
      <c r="P1003" s="10"/>
      <c r="Q1003" s="10">
        <f t="shared" si="62"/>
        <v>2023</v>
      </c>
      <c r="R1003" s="10"/>
      <c r="S1003" s="10"/>
      <c r="T1003" s="10"/>
      <c r="U1003" s="10"/>
      <c r="V1003" s="10"/>
      <c r="W1003" s="10" t="str">
        <f t="shared" ca="1" si="63"/>
        <v/>
      </c>
      <c r="X1003" s="10"/>
      <c r="Y1003" s="10"/>
      <c r="Z1003" s="10"/>
      <c r="AA1003" s="10"/>
      <c r="AB1003" s="10"/>
      <c r="AC1003" s="10"/>
      <c r="AD1003" s="10"/>
      <c r="AE1003" s="10"/>
      <c r="AF1003" s="10"/>
    </row>
    <row r="1004" spans="1:32" x14ac:dyDescent="0.3">
      <c r="A1004" s="8" t="s">
        <v>2029</v>
      </c>
      <c r="B1004" s="8" t="s">
        <v>2030</v>
      </c>
      <c r="C1004" s="8" t="s">
        <v>28</v>
      </c>
      <c r="D1004" s="8" t="s">
        <v>13</v>
      </c>
      <c r="E1004" s="9">
        <v>44816</v>
      </c>
      <c r="F1004" s="8" t="s">
        <v>14</v>
      </c>
      <c r="G1004" s="8">
        <v>2607</v>
      </c>
      <c r="H1004" s="8">
        <v>2463</v>
      </c>
      <c r="I1004" s="8">
        <v>2.52</v>
      </c>
      <c r="J1004" s="8">
        <v>17</v>
      </c>
      <c r="L1004" s="10">
        <f t="shared" ca="1" si="60"/>
        <v>1032</v>
      </c>
      <c r="M1004" s="10" t="str" cm="1">
        <f t="array" ref="M1004">_xlfn.IFS(I1004&gt;=3.5,"Excellent",I1004&gt;=3,"Good",I1004&gt;=2,"Average",I1004&lt;2,"Poor")</f>
        <v>Average</v>
      </c>
      <c r="N1004" s="10" t="str">
        <f>VLOOKUP(D1004,Table2[],2,FALSE)</f>
        <v xml:space="preserve"> Dr. Mehta</v>
      </c>
      <c r="O1004" s="10" t="str">
        <f t="shared" si="61"/>
        <v>True</v>
      </c>
      <c r="P1004" s="10"/>
      <c r="Q1004" s="10">
        <f t="shared" si="62"/>
        <v>2022</v>
      </c>
      <c r="R1004" s="10"/>
      <c r="S1004" s="10"/>
      <c r="T1004" s="10"/>
      <c r="U1004" s="10"/>
      <c r="V1004" s="10"/>
      <c r="W1004" s="10" t="str">
        <f t="shared" ca="1" si="63"/>
        <v/>
      </c>
      <c r="X1004" s="10"/>
      <c r="Y1004" s="10"/>
      <c r="Z1004" s="10"/>
      <c r="AA1004" s="10"/>
      <c r="AB1004" s="10"/>
      <c r="AC1004" s="10"/>
      <c r="AD1004" s="10"/>
      <c r="AE1004" s="10"/>
      <c r="AF1004" s="10"/>
    </row>
    <row r="1005" spans="1:32" x14ac:dyDescent="0.3">
      <c r="A1005" s="8" t="s">
        <v>2031</v>
      </c>
      <c r="B1005" s="8" t="s">
        <v>2032</v>
      </c>
      <c r="C1005" s="8" t="s">
        <v>17</v>
      </c>
      <c r="D1005" s="8" t="s">
        <v>13</v>
      </c>
      <c r="E1005" s="9">
        <v>45365</v>
      </c>
      <c r="F1005" s="8" t="s">
        <v>39</v>
      </c>
      <c r="G1005" s="8">
        <v>5479</v>
      </c>
      <c r="H1005" s="8">
        <v>9211</v>
      </c>
      <c r="I1005" s="8">
        <v>2.78</v>
      </c>
      <c r="J1005" s="8">
        <v>8</v>
      </c>
      <c r="L1005" s="10" t="str">
        <f t="shared" ca="1" si="60"/>
        <v> </v>
      </c>
      <c r="M1005" s="10" t="str" cm="1">
        <f t="array" ref="M1005">_xlfn.IFS(I1005&gt;=3.5,"Excellent",I1005&gt;=3,"Good",I1005&gt;=2,"Average",I1005&lt;2,"Poor")</f>
        <v>Average</v>
      </c>
      <c r="N1005" s="10" t="str">
        <f>VLOOKUP(D1005,Table2[],2,FALSE)</f>
        <v xml:space="preserve"> Dr. Mehta</v>
      </c>
      <c r="O1005" s="10" t="str">
        <f t="shared" si="61"/>
        <v>True</v>
      </c>
      <c r="P1005" s="10"/>
      <c r="Q1005" s="10">
        <f t="shared" si="62"/>
        <v>2024</v>
      </c>
      <c r="R1005" s="10"/>
      <c r="S1005" s="10"/>
      <c r="T1005" s="10"/>
      <c r="U1005" s="10"/>
      <c r="V1005" s="10"/>
      <c r="W1005" s="10" t="str">
        <f t="shared" ca="1" si="63"/>
        <v/>
      </c>
      <c r="X1005" s="10"/>
      <c r="Y1005" s="10"/>
      <c r="Z1005" s="10"/>
      <c r="AA1005" s="10"/>
      <c r="AB1005" s="10"/>
      <c r="AC1005" s="10"/>
      <c r="AD1005" s="10"/>
      <c r="AE1005" s="10"/>
      <c r="AF1005" s="10"/>
    </row>
    <row r="1006" spans="1:32" x14ac:dyDescent="0.3">
      <c r="A1006" s="8" t="s">
        <v>2033</v>
      </c>
      <c r="B1006" s="8" t="s">
        <v>2034</v>
      </c>
      <c r="C1006" s="8" t="s">
        <v>57</v>
      </c>
      <c r="D1006" s="8" t="s">
        <v>13</v>
      </c>
      <c r="E1006" s="9">
        <v>44716</v>
      </c>
      <c r="F1006" s="8" t="s">
        <v>19</v>
      </c>
      <c r="G1006" s="8">
        <v>6615</v>
      </c>
      <c r="H1006" s="8">
        <v>1700</v>
      </c>
      <c r="I1006" s="8">
        <v>3.92</v>
      </c>
      <c r="J1006" s="8">
        <v>96</v>
      </c>
      <c r="L1006" s="10" t="str">
        <f t="shared" ca="1" si="60"/>
        <v> </v>
      </c>
      <c r="M1006" s="10" t="str" cm="1">
        <f t="array" ref="M1006">_xlfn.IFS(I1006&gt;=3.5,"Excellent",I1006&gt;=3,"Good",I1006&gt;=2,"Average",I1006&lt;2,"Poor")</f>
        <v>Excellent</v>
      </c>
      <c r="N1006" s="10" t="str">
        <f>VLOOKUP(D1006,Table2[],2,FALSE)</f>
        <v xml:space="preserve"> Dr. Mehta</v>
      </c>
      <c r="O1006" s="10" t="str">
        <f t="shared" si="61"/>
        <v/>
      </c>
      <c r="P1006" s="10"/>
      <c r="Q1006" s="10">
        <f t="shared" si="62"/>
        <v>2022</v>
      </c>
      <c r="R1006" s="10"/>
      <c r="S1006" s="10"/>
      <c r="T1006" s="10"/>
      <c r="U1006" s="10"/>
      <c r="V1006" s="10"/>
      <c r="W1006" s="10">
        <f t="shared" ca="1" si="63"/>
        <v>1132</v>
      </c>
      <c r="X1006" s="10"/>
      <c r="Y1006" s="10"/>
      <c r="Z1006" s="10"/>
      <c r="AA1006" s="10"/>
      <c r="AB1006" s="10"/>
      <c r="AC1006" s="10"/>
      <c r="AD1006" s="10"/>
      <c r="AE1006" s="10"/>
      <c r="AF1006" s="10"/>
    </row>
    <row r="1007" spans="1:32" x14ac:dyDescent="0.3">
      <c r="A1007" s="8" t="s">
        <v>2035</v>
      </c>
      <c r="B1007" s="8" t="s">
        <v>2036</v>
      </c>
      <c r="C1007" s="8" t="s">
        <v>12</v>
      </c>
      <c r="D1007" s="8" t="s">
        <v>18</v>
      </c>
      <c r="E1007" s="9">
        <v>45164</v>
      </c>
      <c r="F1007" s="8" t="s">
        <v>14</v>
      </c>
      <c r="G1007" s="8">
        <v>4176</v>
      </c>
      <c r="H1007" s="8">
        <v>9643</v>
      </c>
      <c r="I1007" s="8">
        <v>3.3</v>
      </c>
      <c r="J1007" s="8">
        <v>12</v>
      </c>
      <c r="L1007" s="10">
        <f t="shared" ca="1" si="60"/>
        <v>684</v>
      </c>
      <c r="M1007" s="10" t="str" cm="1">
        <f t="array" ref="M1007">_xlfn.IFS(I1007&gt;=3.5,"Excellent",I1007&gt;=3,"Good",I1007&gt;=2,"Average",I1007&lt;2,"Poor")</f>
        <v>Good</v>
      </c>
      <c r="N1007" s="10" t="str">
        <f>VLOOKUP(D1007,Table2[],2,FALSE)</f>
        <v>Dr. Roy</v>
      </c>
      <c r="O1007" s="10" t="str">
        <f t="shared" si="61"/>
        <v>True</v>
      </c>
      <c r="P1007" s="10"/>
      <c r="Q1007" s="10">
        <f t="shared" si="62"/>
        <v>2023</v>
      </c>
      <c r="R1007" s="10"/>
      <c r="S1007" s="10"/>
      <c r="T1007" s="10"/>
      <c r="U1007" s="10"/>
      <c r="V1007" s="10"/>
      <c r="W1007" s="10" t="str">
        <f t="shared" ca="1" si="63"/>
        <v/>
      </c>
      <c r="X1007" s="10"/>
      <c r="Y1007" s="10"/>
      <c r="Z1007" s="10"/>
      <c r="AA1007" s="10"/>
      <c r="AB1007" s="10"/>
      <c r="AC1007" s="10"/>
      <c r="AD1007" s="10"/>
      <c r="AE1007" s="10"/>
      <c r="AF1007" s="10"/>
    </row>
    <row r="1008" spans="1:32" x14ac:dyDescent="0.3">
      <c r="A1008" s="8" t="s">
        <v>2037</v>
      </c>
      <c r="B1008" s="8" t="s">
        <v>2038</v>
      </c>
      <c r="C1008" s="8" t="s">
        <v>36</v>
      </c>
      <c r="D1008" s="8" t="s">
        <v>18</v>
      </c>
      <c r="E1008" s="9">
        <v>45417</v>
      </c>
      <c r="F1008" s="8" t="s">
        <v>19</v>
      </c>
      <c r="G1008" s="8">
        <v>3536</v>
      </c>
      <c r="H1008" s="8">
        <v>5079</v>
      </c>
      <c r="I1008" s="8">
        <v>2.46</v>
      </c>
      <c r="J1008" s="8">
        <v>108</v>
      </c>
      <c r="L1008" s="10" t="str">
        <f t="shared" ca="1" si="60"/>
        <v> </v>
      </c>
      <c r="M1008" s="10" t="str" cm="1">
        <f t="array" ref="M1008">_xlfn.IFS(I1008&gt;=3.5,"Excellent",I1008&gt;=3,"Good",I1008&gt;=2,"Average",I1008&lt;2,"Poor")</f>
        <v>Average</v>
      </c>
      <c r="N1008" s="10" t="str">
        <f>VLOOKUP(D1008,Table2[],2,FALSE)</f>
        <v>Dr. Roy</v>
      </c>
      <c r="O1008" s="10" t="str">
        <f t="shared" si="61"/>
        <v>True</v>
      </c>
      <c r="P1008" s="10"/>
      <c r="Q1008" s="10">
        <f t="shared" si="62"/>
        <v>2024</v>
      </c>
      <c r="R1008" s="10"/>
      <c r="S1008" s="10"/>
      <c r="T1008" s="10"/>
      <c r="U1008" s="10"/>
      <c r="V1008" s="10"/>
      <c r="W1008" s="10">
        <f t="shared" ca="1" si="63"/>
        <v>431</v>
      </c>
      <c r="X1008" s="10"/>
      <c r="Y1008" s="10"/>
      <c r="Z1008" s="10"/>
      <c r="AA1008" s="10"/>
      <c r="AB1008" s="10"/>
      <c r="AC1008" s="10"/>
      <c r="AD1008" s="10"/>
      <c r="AE1008" s="10"/>
      <c r="AF1008" s="10"/>
    </row>
    <row r="1009" spans="1:32" x14ac:dyDescent="0.3">
      <c r="A1009" s="8" t="s">
        <v>2039</v>
      </c>
      <c r="B1009" s="8" t="s">
        <v>2040</v>
      </c>
      <c r="C1009" s="8" t="s">
        <v>36</v>
      </c>
      <c r="D1009" s="8" t="s">
        <v>13</v>
      </c>
      <c r="E1009" s="9">
        <v>45285</v>
      </c>
      <c r="F1009" s="8" t="s">
        <v>14</v>
      </c>
      <c r="G1009" s="8">
        <v>9886</v>
      </c>
      <c r="H1009" s="8">
        <v>4015</v>
      </c>
      <c r="I1009" s="8">
        <v>2.63</v>
      </c>
      <c r="J1009" s="8">
        <v>80</v>
      </c>
      <c r="L1009" s="10">
        <f t="shared" ca="1" si="60"/>
        <v>563</v>
      </c>
      <c r="M1009" s="10" t="str" cm="1">
        <f t="array" ref="M1009">_xlfn.IFS(I1009&gt;=3.5,"Excellent",I1009&gt;=3,"Good",I1009&gt;=2,"Average",I1009&lt;2,"Poor")</f>
        <v>Average</v>
      </c>
      <c r="N1009" s="10" t="str">
        <f>VLOOKUP(D1009,Table2[],2,FALSE)</f>
        <v xml:space="preserve"> Dr. Mehta</v>
      </c>
      <c r="O1009" s="10" t="str">
        <f t="shared" si="61"/>
        <v/>
      </c>
      <c r="P1009" s="10"/>
      <c r="Q1009" s="10">
        <f t="shared" si="62"/>
        <v>2023</v>
      </c>
      <c r="R1009" s="10"/>
      <c r="S1009" s="10"/>
      <c r="T1009" s="10"/>
      <c r="U1009" s="10"/>
      <c r="V1009" s="10"/>
      <c r="W1009" s="10" t="str">
        <f t="shared" ca="1" si="63"/>
        <v/>
      </c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 spans="1:32" x14ac:dyDescent="0.3">
      <c r="A1010" s="8" t="s">
        <v>2041</v>
      </c>
      <c r="B1010" s="8" t="s">
        <v>2042</v>
      </c>
      <c r="C1010" s="8" t="s">
        <v>22</v>
      </c>
      <c r="D1010" s="8" t="s">
        <v>62</v>
      </c>
      <c r="E1010" s="9">
        <v>45281</v>
      </c>
      <c r="F1010" s="8" t="s">
        <v>39</v>
      </c>
      <c r="G1010" s="8">
        <v>6048</v>
      </c>
      <c r="H1010" s="8">
        <v>5071</v>
      </c>
      <c r="I1010" s="8">
        <v>3.78</v>
      </c>
      <c r="J1010" s="8">
        <v>84</v>
      </c>
      <c r="L1010" s="10" t="str">
        <f t="shared" ca="1" si="60"/>
        <v> </v>
      </c>
      <c r="M1010" s="10" t="str" cm="1">
        <f t="array" ref="M1010">_xlfn.IFS(I1010&gt;=3.5,"Excellent",I1010&gt;=3,"Good",I1010&gt;=2,"Average",I1010&lt;2,"Poor")</f>
        <v>Excellent</v>
      </c>
      <c r="N1010" s="10" t="str">
        <f>VLOOKUP(D1010,Table2[],2,FALSE)</f>
        <v>Dr. Sinha</v>
      </c>
      <c r="O1010" s="10" t="str">
        <f t="shared" si="61"/>
        <v>True</v>
      </c>
      <c r="P1010" s="10"/>
      <c r="Q1010" s="10">
        <f t="shared" si="62"/>
        <v>2023</v>
      </c>
      <c r="R1010" s="10"/>
      <c r="S1010" s="10"/>
      <c r="T1010" s="10"/>
      <c r="U1010" s="10"/>
      <c r="V1010" s="10"/>
      <c r="W1010" s="10" t="str">
        <f t="shared" ca="1" si="63"/>
        <v/>
      </c>
      <c r="X1010" s="10"/>
      <c r="Y1010" s="10"/>
      <c r="Z1010" s="10"/>
      <c r="AA1010" s="10"/>
      <c r="AB1010" s="10"/>
      <c r="AC1010" s="10"/>
      <c r="AD1010" s="10"/>
      <c r="AE1010" s="10"/>
      <c r="AF1010" s="10"/>
    </row>
    <row r="1011" spans="1:32" x14ac:dyDescent="0.3">
      <c r="A1011" s="8" t="s">
        <v>2043</v>
      </c>
      <c r="B1011" s="8" t="s">
        <v>2044</v>
      </c>
      <c r="C1011" s="8" t="s">
        <v>12</v>
      </c>
      <c r="D1011" s="8" t="s">
        <v>31</v>
      </c>
      <c r="E1011" s="9">
        <v>44579</v>
      </c>
      <c r="F1011" s="8" t="s">
        <v>39</v>
      </c>
      <c r="G1011" s="8">
        <v>4181</v>
      </c>
      <c r="H1011" s="8">
        <v>800</v>
      </c>
      <c r="I1011" s="8">
        <v>3.94</v>
      </c>
      <c r="J1011" s="8">
        <v>91</v>
      </c>
      <c r="L1011" s="10" t="str">
        <f t="shared" ca="1" si="60"/>
        <v> </v>
      </c>
      <c r="M1011" s="10" t="str" cm="1">
        <f t="array" ref="M1011">_xlfn.IFS(I1011&gt;=3.5,"Excellent",I1011&gt;=3,"Good",I1011&gt;=2,"Average",I1011&lt;2,"Poor")</f>
        <v>Excellent</v>
      </c>
      <c r="N1011" s="10" t="str">
        <f>VLOOKUP(D1011,Table2[],2,FALSE)</f>
        <v>Dr. Sharma</v>
      </c>
      <c r="O1011" s="10" t="str">
        <f t="shared" si="61"/>
        <v/>
      </c>
      <c r="P1011" s="10"/>
      <c r="Q1011" s="10">
        <f t="shared" si="62"/>
        <v>2022</v>
      </c>
      <c r="R1011" s="10"/>
      <c r="S1011" s="10"/>
      <c r="T1011" s="10"/>
      <c r="U1011" s="10"/>
      <c r="V1011" s="10"/>
      <c r="W1011" s="10" t="str">
        <f t="shared" ca="1" si="63"/>
        <v/>
      </c>
      <c r="X1011" s="10"/>
      <c r="Y1011" s="10"/>
      <c r="Z1011" s="10"/>
      <c r="AA1011" s="10"/>
      <c r="AB1011" s="10"/>
      <c r="AC1011" s="10"/>
      <c r="AD1011" s="10"/>
      <c r="AE1011" s="10"/>
      <c r="AF1011" s="10"/>
    </row>
    <row r="1012" spans="1:32" x14ac:dyDescent="0.3">
      <c r="A1012" s="8" t="s">
        <v>2045</v>
      </c>
      <c r="B1012" s="8" t="s">
        <v>2046</v>
      </c>
      <c r="C1012" s="8" t="s">
        <v>36</v>
      </c>
      <c r="D1012" s="8" t="s">
        <v>31</v>
      </c>
      <c r="E1012" s="9">
        <v>44693</v>
      </c>
      <c r="F1012" s="8" t="s">
        <v>14</v>
      </c>
      <c r="G1012" s="8">
        <v>7377</v>
      </c>
      <c r="H1012" s="8">
        <v>1185</v>
      </c>
      <c r="I1012" s="8">
        <v>2.25</v>
      </c>
      <c r="J1012" s="8">
        <v>96</v>
      </c>
      <c r="L1012" s="10">
        <f t="shared" ca="1" si="60"/>
        <v>1155</v>
      </c>
      <c r="M1012" s="10" t="str" cm="1">
        <f t="array" ref="M1012">_xlfn.IFS(I1012&gt;=3.5,"Excellent",I1012&gt;=3,"Good",I1012&gt;=2,"Average",I1012&lt;2,"Poor")</f>
        <v>Average</v>
      </c>
      <c r="N1012" s="10" t="str">
        <f>VLOOKUP(D1012,Table2[],2,FALSE)</f>
        <v>Dr. Sharma</v>
      </c>
      <c r="O1012" s="10" t="str">
        <f t="shared" si="61"/>
        <v/>
      </c>
      <c r="P1012" s="10"/>
      <c r="Q1012" s="10">
        <f t="shared" si="62"/>
        <v>2022</v>
      </c>
      <c r="R1012" s="10"/>
      <c r="S1012" s="10"/>
      <c r="T1012" s="10"/>
      <c r="U1012" s="10"/>
      <c r="V1012" s="10"/>
      <c r="W1012" s="10" t="str">
        <f t="shared" ca="1" si="63"/>
        <v/>
      </c>
      <c r="X1012" s="10"/>
      <c r="Y1012" s="10"/>
      <c r="Z1012" s="10"/>
      <c r="AA1012" s="10"/>
      <c r="AB1012" s="10"/>
      <c r="AC1012" s="10"/>
      <c r="AD1012" s="10"/>
      <c r="AE1012" s="10"/>
      <c r="AF1012" s="10"/>
    </row>
    <row r="1013" spans="1:32" x14ac:dyDescent="0.3">
      <c r="A1013" s="8" t="s">
        <v>2047</v>
      </c>
      <c r="B1013" s="8" t="s">
        <v>2048</v>
      </c>
      <c r="C1013" s="8" t="s">
        <v>22</v>
      </c>
      <c r="D1013" s="8" t="s">
        <v>18</v>
      </c>
      <c r="E1013" s="9">
        <v>44673</v>
      </c>
      <c r="F1013" s="8" t="s">
        <v>14</v>
      </c>
      <c r="G1013" s="8">
        <v>14234</v>
      </c>
      <c r="H1013" s="8">
        <v>2693</v>
      </c>
      <c r="I1013" s="8">
        <v>2.0299999999999998</v>
      </c>
      <c r="J1013" s="8">
        <v>34</v>
      </c>
      <c r="L1013" s="10">
        <f t="shared" ca="1" si="60"/>
        <v>1175</v>
      </c>
      <c r="M1013" s="10" t="str" cm="1">
        <f t="array" ref="M1013">_xlfn.IFS(I1013&gt;=3.5,"Excellent",I1013&gt;=3,"Good",I1013&gt;=2,"Average",I1013&lt;2,"Poor")</f>
        <v>Average</v>
      </c>
      <c r="N1013" s="10" t="str">
        <f>VLOOKUP(D1013,Table2[],2,FALSE)</f>
        <v>Dr. Roy</v>
      </c>
      <c r="O1013" s="10" t="str">
        <f t="shared" si="61"/>
        <v/>
      </c>
      <c r="P1013" s="10"/>
      <c r="Q1013" s="10">
        <f t="shared" si="62"/>
        <v>2022</v>
      </c>
      <c r="R1013" s="10"/>
      <c r="S1013" s="10"/>
      <c r="T1013" s="10"/>
      <c r="U1013" s="10"/>
      <c r="V1013" s="10"/>
      <c r="W1013" s="10" t="str">
        <f t="shared" ca="1" si="63"/>
        <v/>
      </c>
      <c r="X1013" s="10"/>
      <c r="Y1013" s="10"/>
      <c r="Z1013" s="10"/>
      <c r="AA1013" s="10"/>
      <c r="AB1013" s="10"/>
      <c r="AC1013" s="10"/>
      <c r="AD1013" s="10"/>
      <c r="AE1013" s="10"/>
      <c r="AF1013" s="10"/>
    </row>
    <row r="1014" spans="1:32" x14ac:dyDescent="0.3">
      <c r="A1014" s="8" t="s">
        <v>2049</v>
      </c>
      <c r="B1014" s="8" t="s">
        <v>2050</v>
      </c>
      <c r="C1014" s="8" t="s">
        <v>36</v>
      </c>
      <c r="D1014" s="8" t="s">
        <v>13</v>
      </c>
      <c r="E1014" s="9">
        <v>45360</v>
      </c>
      <c r="F1014" s="8" t="s">
        <v>19</v>
      </c>
      <c r="G1014" s="8">
        <v>4357</v>
      </c>
      <c r="H1014" s="8">
        <v>8371</v>
      </c>
      <c r="I1014" s="8">
        <v>3.08</v>
      </c>
      <c r="J1014" s="8">
        <v>89</v>
      </c>
      <c r="L1014" s="10" t="str">
        <f t="shared" ca="1" si="60"/>
        <v> </v>
      </c>
      <c r="M1014" s="10" t="str" cm="1">
        <f t="array" ref="M1014">_xlfn.IFS(I1014&gt;=3.5,"Excellent",I1014&gt;=3,"Good",I1014&gt;=2,"Average",I1014&lt;2,"Poor")</f>
        <v>Good</v>
      </c>
      <c r="N1014" s="10" t="str">
        <f>VLOOKUP(D1014,Table2[],2,FALSE)</f>
        <v xml:space="preserve"> Dr. Mehta</v>
      </c>
      <c r="O1014" s="10" t="str">
        <f t="shared" si="61"/>
        <v>True</v>
      </c>
      <c r="P1014" s="10"/>
      <c r="Q1014" s="10">
        <f t="shared" si="62"/>
        <v>2024</v>
      </c>
      <c r="R1014" s="10"/>
      <c r="S1014" s="10"/>
      <c r="T1014" s="10"/>
      <c r="U1014" s="10"/>
      <c r="V1014" s="10"/>
      <c r="W1014" s="10">
        <f t="shared" ca="1" si="63"/>
        <v>488</v>
      </c>
      <c r="X1014" s="10"/>
      <c r="Y1014" s="10"/>
      <c r="Z1014" s="10"/>
      <c r="AA1014" s="10"/>
      <c r="AB1014" s="10"/>
      <c r="AC1014" s="10"/>
      <c r="AD1014" s="10"/>
      <c r="AE1014" s="10"/>
      <c r="AF1014" s="10"/>
    </row>
    <row r="1015" spans="1:32" x14ac:dyDescent="0.3">
      <c r="A1015" s="8" t="s">
        <v>2051</v>
      </c>
      <c r="B1015" s="8" t="s">
        <v>2052</v>
      </c>
      <c r="C1015" s="8" t="s">
        <v>22</v>
      </c>
      <c r="D1015" s="8" t="s">
        <v>62</v>
      </c>
      <c r="E1015" s="9">
        <v>45065</v>
      </c>
      <c r="F1015" s="8" t="s">
        <v>14</v>
      </c>
      <c r="G1015" s="8">
        <v>6176</v>
      </c>
      <c r="H1015" s="8">
        <v>7401</v>
      </c>
      <c r="I1015" s="8">
        <v>2.68</v>
      </c>
      <c r="J1015" s="8">
        <v>68</v>
      </c>
      <c r="L1015" s="10">
        <f t="shared" ca="1" si="60"/>
        <v>783</v>
      </c>
      <c r="M1015" s="10" t="str" cm="1">
        <f t="array" ref="M1015">_xlfn.IFS(I1015&gt;=3.5,"Excellent",I1015&gt;=3,"Good",I1015&gt;=2,"Average",I1015&lt;2,"Poor")</f>
        <v>Average</v>
      </c>
      <c r="N1015" s="10" t="str">
        <f>VLOOKUP(D1015,Table2[],2,FALSE)</f>
        <v>Dr. Sinha</v>
      </c>
      <c r="O1015" s="10" t="str">
        <f t="shared" si="61"/>
        <v>True</v>
      </c>
      <c r="P1015" s="10"/>
      <c r="Q1015" s="10">
        <f t="shared" si="62"/>
        <v>2023</v>
      </c>
      <c r="R1015" s="10"/>
      <c r="S1015" s="10"/>
      <c r="T1015" s="10"/>
      <c r="U1015" s="10"/>
      <c r="V1015" s="10"/>
      <c r="W1015" s="10" t="str">
        <f t="shared" ca="1" si="63"/>
        <v/>
      </c>
      <c r="X1015" s="10"/>
      <c r="Y1015" s="10"/>
      <c r="Z1015" s="10"/>
      <c r="AA1015" s="10"/>
      <c r="AB1015" s="10"/>
      <c r="AC1015" s="10"/>
      <c r="AD1015" s="10"/>
      <c r="AE1015" s="10"/>
      <c r="AF1015" s="10"/>
    </row>
    <row r="1016" spans="1:32" x14ac:dyDescent="0.3">
      <c r="A1016" s="8" t="s">
        <v>2053</v>
      </c>
      <c r="B1016" s="8" t="s">
        <v>2054</v>
      </c>
      <c r="C1016" s="8" t="s">
        <v>57</v>
      </c>
      <c r="D1016" s="8" t="s">
        <v>62</v>
      </c>
      <c r="E1016" s="9">
        <v>45013</v>
      </c>
      <c r="F1016" s="8" t="s">
        <v>14</v>
      </c>
      <c r="G1016" s="8">
        <v>14399</v>
      </c>
      <c r="H1016" s="8">
        <v>7150</v>
      </c>
      <c r="I1016" s="8">
        <v>2.95</v>
      </c>
      <c r="J1016" s="8">
        <v>21</v>
      </c>
      <c r="L1016" s="10">
        <f t="shared" ca="1" si="60"/>
        <v>835</v>
      </c>
      <c r="M1016" s="10" t="str" cm="1">
        <f t="array" ref="M1016">_xlfn.IFS(I1016&gt;=3.5,"Excellent",I1016&gt;=3,"Good",I1016&gt;=2,"Average",I1016&lt;2,"Poor")</f>
        <v>Average</v>
      </c>
      <c r="N1016" s="10" t="str">
        <f>VLOOKUP(D1016,Table2[],2,FALSE)</f>
        <v>Dr. Sinha</v>
      </c>
      <c r="O1016" s="10" t="str">
        <f t="shared" si="61"/>
        <v/>
      </c>
      <c r="P1016" s="10"/>
      <c r="Q1016" s="10">
        <f t="shared" si="62"/>
        <v>2023</v>
      </c>
      <c r="R1016" s="10"/>
      <c r="S1016" s="10"/>
      <c r="T1016" s="10"/>
      <c r="U1016" s="10"/>
      <c r="V1016" s="10"/>
      <c r="W1016" s="10" t="str">
        <f t="shared" ca="1" si="63"/>
        <v/>
      </c>
      <c r="X1016" s="10"/>
      <c r="Y1016" s="10"/>
      <c r="Z1016" s="10"/>
      <c r="AA1016" s="10"/>
      <c r="AB1016" s="10"/>
      <c r="AC1016" s="10"/>
      <c r="AD1016" s="10"/>
      <c r="AE1016" s="10"/>
      <c r="AF1016" s="10"/>
    </row>
    <row r="1017" spans="1:32" x14ac:dyDescent="0.3">
      <c r="A1017" s="8" t="s">
        <v>2055</v>
      </c>
      <c r="B1017" s="8" t="s">
        <v>2056</v>
      </c>
      <c r="C1017" s="8" t="s">
        <v>28</v>
      </c>
      <c r="D1017" s="8" t="s">
        <v>13</v>
      </c>
      <c r="E1017" s="9">
        <v>44564</v>
      </c>
      <c r="F1017" s="8" t="s">
        <v>14</v>
      </c>
      <c r="G1017" s="8">
        <v>13434</v>
      </c>
      <c r="H1017" s="8">
        <v>9599</v>
      </c>
      <c r="I1017" s="8">
        <v>2.15</v>
      </c>
      <c r="J1017" s="8">
        <v>18</v>
      </c>
      <c r="L1017" s="10">
        <f t="shared" ca="1" si="60"/>
        <v>1284</v>
      </c>
      <c r="M1017" s="10" t="str" cm="1">
        <f t="array" ref="M1017">_xlfn.IFS(I1017&gt;=3.5,"Excellent",I1017&gt;=3,"Good",I1017&gt;=2,"Average",I1017&lt;2,"Poor")</f>
        <v>Average</v>
      </c>
      <c r="N1017" s="10" t="str">
        <f>VLOOKUP(D1017,Table2[],2,FALSE)</f>
        <v xml:space="preserve"> Dr. Mehta</v>
      </c>
      <c r="O1017" s="10" t="str">
        <f t="shared" si="61"/>
        <v>True</v>
      </c>
      <c r="P1017" s="10"/>
      <c r="Q1017" s="10">
        <f t="shared" si="62"/>
        <v>2022</v>
      </c>
      <c r="R1017" s="10"/>
      <c r="S1017" s="10"/>
      <c r="T1017" s="10"/>
      <c r="U1017" s="10"/>
      <c r="V1017" s="10"/>
      <c r="W1017" s="10" t="str">
        <f t="shared" ca="1" si="63"/>
        <v/>
      </c>
      <c r="X1017" s="10"/>
      <c r="Y1017" s="10"/>
      <c r="Z1017" s="10"/>
      <c r="AA1017" s="10"/>
      <c r="AB1017" s="10"/>
      <c r="AC1017" s="10"/>
      <c r="AD1017" s="10"/>
      <c r="AE1017" s="10"/>
      <c r="AF1017" s="10"/>
    </row>
    <row r="1018" spans="1:32" x14ac:dyDescent="0.3">
      <c r="A1018" s="8" t="s">
        <v>2057</v>
      </c>
      <c r="B1018" s="8" t="s">
        <v>2058</v>
      </c>
      <c r="C1018" s="8" t="s">
        <v>54</v>
      </c>
      <c r="D1018" s="8" t="s">
        <v>31</v>
      </c>
      <c r="E1018" s="9">
        <v>45014</v>
      </c>
      <c r="F1018" s="8" t="s">
        <v>14</v>
      </c>
      <c r="G1018" s="8">
        <v>3398</v>
      </c>
      <c r="H1018" s="8">
        <v>6329</v>
      </c>
      <c r="I1018" s="8">
        <v>3.15</v>
      </c>
      <c r="J1018" s="8">
        <v>58</v>
      </c>
      <c r="L1018" s="10">
        <f t="shared" ca="1" si="60"/>
        <v>834</v>
      </c>
      <c r="M1018" s="10" t="str" cm="1">
        <f t="array" ref="M1018">_xlfn.IFS(I1018&gt;=3.5,"Excellent",I1018&gt;=3,"Good",I1018&gt;=2,"Average",I1018&lt;2,"Poor")</f>
        <v>Good</v>
      </c>
      <c r="N1018" s="10" t="str">
        <f>VLOOKUP(D1018,Table2[],2,FALSE)</f>
        <v>Dr. Sharma</v>
      </c>
      <c r="O1018" s="10" t="str">
        <f t="shared" si="61"/>
        <v>True</v>
      </c>
      <c r="P1018" s="10"/>
      <c r="Q1018" s="10">
        <f t="shared" si="62"/>
        <v>2023</v>
      </c>
      <c r="R1018" s="10"/>
      <c r="S1018" s="10"/>
      <c r="T1018" s="10"/>
      <c r="U1018" s="10"/>
      <c r="V1018" s="10"/>
      <c r="W1018" s="10" t="str">
        <f t="shared" ca="1" si="63"/>
        <v/>
      </c>
      <c r="X1018" s="10"/>
      <c r="Y1018" s="10"/>
      <c r="Z1018" s="10"/>
      <c r="AA1018" s="10"/>
      <c r="AB1018" s="10"/>
      <c r="AC1018" s="10"/>
      <c r="AD1018" s="10"/>
      <c r="AE1018" s="10"/>
      <c r="AF1018" s="10"/>
    </row>
    <row r="1019" spans="1:32" x14ac:dyDescent="0.3">
      <c r="A1019" s="8" t="s">
        <v>2059</v>
      </c>
      <c r="B1019" s="8" t="s">
        <v>2060</v>
      </c>
      <c r="C1019" s="8" t="s">
        <v>36</v>
      </c>
      <c r="D1019" s="8" t="s">
        <v>31</v>
      </c>
      <c r="E1019" s="9">
        <v>44827</v>
      </c>
      <c r="F1019" s="8" t="s">
        <v>14</v>
      </c>
      <c r="G1019" s="8">
        <v>9724</v>
      </c>
      <c r="H1019" s="8">
        <v>8224</v>
      </c>
      <c r="I1019" s="8">
        <v>3.57</v>
      </c>
      <c r="J1019" s="8">
        <v>38</v>
      </c>
      <c r="L1019" s="10">
        <f t="shared" ca="1" si="60"/>
        <v>1021</v>
      </c>
      <c r="M1019" s="10" t="str" cm="1">
        <f t="array" ref="M1019">_xlfn.IFS(I1019&gt;=3.5,"Excellent",I1019&gt;=3,"Good",I1019&gt;=2,"Average",I1019&lt;2,"Poor")</f>
        <v>Excellent</v>
      </c>
      <c r="N1019" s="10" t="str">
        <f>VLOOKUP(D1019,Table2[],2,FALSE)</f>
        <v>Dr. Sharma</v>
      </c>
      <c r="O1019" s="10" t="str">
        <f t="shared" si="61"/>
        <v>True</v>
      </c>
      <c r="P1019" s="10"/>
      <c r="Q1019" s="10">
        <f t="shared" si="62"/>
        <v>2022</v>
      </c>
      <c r="R1019" s="10"/>
      <c r="S1019" s="10"/>
      <c r="T1019" s="10"/>
      <c r="U1019" s="10"/>
      <c r="V1019" s="10"/>
      <c r="W1019" s="10" t="str">
        <f t="shared" ca="1" si="63"/>
        <v/>
      </c>
      <c r="X1019" s="10"/>
      <c r="Y1019" s="10"/>
      <c r="Z1019" s="10"/>
      <c r="AA1019" s="10"/>
      <c r="AB1019" s="10"/>
      <c r="AC1019" s="10"/>
      <c r="AD1019" s="10"/>
      <c r="AE1019" s="10"/>
      <c r="AF1019" s="10"/>
    </row>
    <row r="1020" spans="1:32" x14ac:dyDescent="0.3">
      <c r="A1020" s="8" t="s">
        <v>2061</v>
      </c>
      <c r="B1020" s="8" t="s">
        <v>2062</v>
      </c>
      <c r="C1020" s="8" t="s">
        <v>17</v>
      </c>
      <c r="D1020" s="8" t="s">
        <v>62</v>
      </c>
      <c r="E1020" s="9">
        <v>44916</v>
      </c>
      <c r="F1020" s="8" t="s">
        <v>14</v>
      </c>
      <c r="G1020" s="8">
        <v>13375</v>
      </c>
      <c r="H1020" s="8">
        <v>7202</v>
      </c>
      <c r="I1020" s="8">
        <v>3.07</v>
      </c>
      <c r="J1020" s="8">
        <v>11</v>
      </c>
      <c r="L1020" s="10">
        <f t="shared" ca="1" si="60"/>
        <v>932</v>
      </c>
      <c r="M1020" s="10" t="str" cm="1">
        <f t="array" ref="M1020">_xlfn.IFS(I1020&gt;=3.5,"Excellent",I1020&gt;=3,"Good",I1020&gt;=2,"Average",I1020&lt;2,"Poor")</f>
        <v>Good</v>
      </c>
      <c r="N1020" s="10" t="str">
        <f>VLOOKUP(D1020,Table2[],2,FALSE)</f>
        <v>Dr. Sinha</v>
      </c>
      <c r="O1020" s="10" t="str">
        <f t="shared" si="61"/>
        <v>True</v>
      </c>
      <c r="P1020" s="10"/>
      <c r="Q1020" s="10">
        <f t="shared" si="62"/>
        <v>2022</v>
      </c>
      <c r="R1020" s="10"/>
      <c r="S1020" s="10"/>
      <c r="T1020" s="10"/>
      <c r="U1020" s="10"/>
      <c r="V1020" s="10"/>
      <c r="W1020" s="10" t="str">
        <f t="shared" ca="1" si="63"/>
        <v/>
      </c>
      <c r="X1020" s="10"/>
      <c r="Y1020" s="10"/>
      <c r="Z1020" s="10"/>
      <c r="AA1020" s="10"/>
      <c r="AB1020" s="10"/>
      <c r="AC1020" s="10"/>
      <c r="AD1020" s="10"/>
      <c r="AE1020" s="10"/>
      <c r="AF1020" s="10"/>
    </row>
    <row r="1021" spans="1:32" x14ac:dyDescent="0.3">
      <c r="A1021" s="8" t="s">
        <v>2063</v>
      </c>
      <c r="B1021" s="8" t="s">
        <v>2064</v>
      </c>
      <c r="C1021" s="8" t="s">
        <v>54</v>
      </c>
      <c r="D1021" s="8" t="s">
        <v>62</v>
      </c>
      <c r="E1021" s="9">
        <v>45390</v>
      </c>
      <c r="F1021" s="8" t="s">
        <v>19</v>
      </c>
      <c r="G1021" s="8">
        <v>2052</v>
      </c>
      <c r="H1021" s="8">
        <v>5540</v>
      </c>
      <c r="I1021" s="8">
        <v>2.76</v>
      </c>
      <c r="J1021" s="8">
        <v>117</v>
      </c>
      <c r="L1021" s="10" t="str">
        <f t="shared" ca="1" si="60"/>
        <v> </v>
      </c>
      <c r="M1021" s="10" t="str" cm="1">
        <f t="array" ref="M1021">_xlfn.IFS(I1021&gt;=3.5,"Excellent",I1021&gt;=3,"Good",I1021&gt;=2,"Average",I1021&lt;2,"Poor")</f>
        <v>Average</v>
      </c>
      <c r="N1021" s="10" t="str">
        <f>VLOOKUP(D1021,Table2[],2,FALSE)</f>
        <v>Dr. Sinha</v>
      </c>
      <c r="O1021" s="10" t="str">
        <f t="shared" si="61"/>
        <v>True</v>
      </c>
      <c r="P1021" s="10"/>
      <c r="Q1021" s="10">
        <f t="shared" si="62"/>
        <v>2024</v>
      </c>
      <c r="R1021" s="10"/>
      <c r="S1021" s="10"/>
      <c r="T1021" s="10"/>
      <c r="U1021" s="10"/>
      <c r="V1021" s="10"/>
      <c r="W1021" s="10">
        <f t="shared" ca="1" si="63"/>
        <v>458</v>
      </c>
      <c r="X1021" s="10"/>
      <c r="Y1021" s="10"/>
      <c r="Z1021" s="10"/>
      <c r="AA1021" s="10"/>
      <c r="AB1021" s="10"/>
      <c r="AC1021" s="10"/>
      <c r="AD1021" s="10"/>
      <c r="AE1021" s="10"/>
      <c r="AF1021" s="10"/>
    </row>
    <row r="1022" spans="1:32" x14ac:dyDescent="0.3">
      <c r="A1022" s="8" t="s">
        <v>2065</v>
      </c>
      <c r="B1022" s="8" t="s">
        <v>2066</v>
      </c>
      <c r="C1022" s="8" t="s">
        <v>57</v>
      </c>
      <c r="D1022" s="8" t="s">
        <v>18</v>
      </c>
      <c r="E1022" s="9">
        <v>44845</v>
      </c>
      <c r="F1022" s="8" t="s">
        <v>14</v>
      </c>
      <c r="G1022" s="8">
        <v>9348</v>
      </c>
      <c r="H1022" s="8">
        <v>3252</v>
      </c>
      <c r="I1022" s="8">
        <v>3.92</v>
      </c>
      <c r="J1022" s="8">
        <v>20</v>
      </c>
      <c r="L1022" s="10">
        <f t="shared" ca="1" si="60"/>
        <v>1003</v>
      </c>
      <c r="M1022" s="10" t="str" cm="1">
        <f t="array" ref="M1022">_xlfn.IFS(I1022&gt;=3.5,"Excellent",I1022&gt;=3,"Good",I1022&gt;=2,"Average",I1022&lt;2,"Poor")</f>
        <v>Excellent</v>
      </c>
      <c r="N1022" s="10" t="str">
        <f>VLOOKUP(D1022,Table2[],2,FALSE)</f>
        <v>Dr. Roy</v>
      </c>
      <c r="O1022" s="10" t="str">
        <f t="shared" si="61"/>
        <v/>
      </c>
      <c r="P1022" s="10"/>
      <c r="Q1022" s="10">
        <f t="shared" si="62"/>
        <v>2022</v>
      </c>
      <c r="R1022" s="10"/>
      <c r="S1022" s="10"/>
      <c r="T1022" s="10"/>
      <c r="U1022" s="10"/>
      <c r="V1022" s="10"/>
      <c r="W1022" s="10" t="str">
        <f t="shared" ca="1" si="63"/>
        <v/>
      </c>
      <c r="X1022" s="10"/>
      <c r="Y1022" s="10"/>
      <c r="Z1022" s="10"/>
      <c r="AA1022" s="10"/>
      <c r="AB1022" s="10"/>
      <c r="AC1022" s="10"/>
      <c r="AD1022" s="10"/>
      <c r="AE1022" s="10"/>
      <c r="AF1022" s="10"/>
    </row>
    <row r="1023" spans="1:32" x14ac:dyDescent="0.3">
      <c r="A1023" s="8" t="s">
        <v>2067</v>
      </c>
      <c r="B1023" s="8" t="s">
        <v>2068</v>
      </c>
      <c r="C1023" s="8" t="s">
        <v>36</v>
      </c>
      <c r="D1023" s="8" t="s">
        <v>18</v>
      </c>
      <c r="E1023" s="9">
        <v>44944</v>
      </c>
      <c r="F1023" s="8" t="s">
        <v>14</v>
      </c>
      <c r="G1023" s="8">
        <v>3683</v>
      </c>
      <c r="H1023" s="8">
        <v>5286</v>
      </c>
      <c r="I1023" s="8">
        <v>3.04</v>
      </c>
      <c r="J1023" s="8">
        <v>61</v>
      </c>
      <c r="L1023" s="10">
        <f t="shared" ca="1" si="60"/>
        <v>904</v>
      </c>
      <c r="M1023" s="10" t="str" cm="1">
        <f t="array" ref="M1023">_xlfn.IFS(I1023&gt;=3.5,"Excellent",I1023&gt;=3,"Good",I1023&gt;=2,"Average",I1023&lt;2,"Poor")</f>
        <v>Good</v>
      </c>
      <c r="N1023" s="10" t="str">
        <f>VLOOKUP(D1023,Table2[],2,FALSE)</f>
        <v>Dr. Roy</v>
      </c>
      <c r="O1023" s="10" t="str">
        <f t="shared" si="61"/>
        <v>True</v>
      </c>
      <c r="P1023" s="10"/>
      <c r="Q1023" s="10">
        <f t="shared" si="62"/>
        <v>2023</v>
      </c>
      <c r="R1023" s="10"/>
      <c r="S1023" s="10"/>
      <c r="T1023" s="10"/>
      <c r="U1023" s="10"/>
      <c r="V1023" s="10"/>
      <c r="W1023" s="10" t="str">
        <f t="shared" ca="1" si="63"/>
        <v/>
      </c>
      <c r="X1023" s="10"/>
      <c r="Y1023" s="10"/>
      <c r="Z1023" s="10"/>
      <c r="AA1023" s="10"/>
      <c r="AB1023" s="10"/>
      <c r="AC1023" s="10"/>
      <c r="AD1023" s="10"/>
      <c r="AE1023" s="10"/>
      <c r="AF1023" s="10"/>
    </row>
    <row r="1024" spans="1:32" x14ac:dyDescent="0.3">
      <c r="A1024" s="8" t="s">
        <v>2069</v>
      </c>
      <c r="B1024" s="8" t="s">
        <v>2070</v>
      </c>
      <c r="C1024" s="8" t="s">
        <v>12</v>
      </c>
      <c r="D1024" s="8" t="s">
        <v>62</v>
      </c>
      <c r="E1024" s="9">
        <v>44679</v>
      </c>
      <c r="F1024" s="8" t="s">
        <v>14</v>
      </c>
      <c r="G1024" s="8">
        <v>6294</v>
      </c>
      <c r="H1024" s="8">
        <v>3422</v>
      </c>
      <c r="I1024" s="8">
        <v>2.84</v>
      </c>
      <c r="J1024" s="8">
        <v>107</v>
      </c>
      <c r="L1024" s="10">
        <f t="shared" ca="1" si="60"/>
        <v>1169</v>
      </c>
      <c r="M1024" s="10" t="str" cm="1">
        <f t="array" ref="M1024">_xlfn.IFS(I1024&gt;=3.5,"Excellent",I1024&gt;=3,"Good",I1024&gt;=2,"Average",I1024&lt;2,"Poor")</f>
        <v>Average</v>
      </c>
      <c r="N1024" s="10" t="str">
        <f>VLOOKUP(D1024,Table2[],2,FALSE)</f>
        <v>Dr. Sinha</v>
      </c>
      <c r="O1024" s="10" t="str">
        <f t="shared" si="61"/>
        <v>True</v>
      </c>
      <c r="P1024" s="10"/>
      <c r="Q1024" s="10">
        <f t="shared" si="62"/>
        <v>2022</v>
      </c>
      <c r="R1024" s="10"/>
      <c r="S1024" s="10"/>
      <c r="T1024" s="10"/>
      <c r="U1024" s="10"/>
      <c r="V1024" s="10"/>
      <c r="W1024" s="10" t="str">
        <f t="shared" ca="1" si="63"/>
        <v/>
      </c>
      <c r="X1024" s="10"/>
      <c r="Y1024" s="10"/>
      <c r="Z1024" s="10"/>
      <c r="AA1024" s="10"/>
      <c r="AB1024" s="10"/>
      <c r="AC1024" s="10"/>
      <c r="AD1024" s="10"/>
      <c r="AE1024" s="10"/>
      <c r="AF1024" s="10"/>
    </row>
    <row r="1025" spans="1:32" x14ac:dyDescent="0.3">
      <c r="A1025" s="8" t="s">
        <v>2071</v>
      </c>
      <c r="B1025" s="8" t="s">
        <v>2072</v>
      </c>
      <c r="C1025" s="8" t="s">
        <v>57</v>
      </c>
      <c r="D1025" s="8" t="s">
        <v>62</v>
      </c>
      <c r="E1025" s="9">
        <v>44811</v>
      </c>
      <c r="F1025" s="8" t="s">
        <v>19</v>
      </c>
      <c r="G1025" s="8">
        <v>6651</v>
      </c>
      <c r="H1025" s="8">
        <v>7082</v>
      </c>
      <c r="I1025" s="8">
        <v>2.4300000000000002</v>
      </c>
      <c r="J1025" s="8">
        <v>85</v>
      </c>
      <c r="L1025" s="10" t="str">
        <f t="shared" ca="1" si="60"/>
        <v> </v>
      </c>
      <c r="M1025" s="10" t="str" cm="1">
        <f t="array" ref="M1025">_xlfn.IFS(I1025&gt;=3.5,"Excellent",I1025&gt;=3,"Good",I1025&gt;=2,"Average",I1025&lt;2,"Poor")</f>
        <v>Average</v>
      </c>
      <c r="N1025" s="10" t="str">
        <f>VLOOKUP(D1025,Table2[],2,FALSE)</f>
        <v>Dr. Sinha</v>
      </c>
      <c r="O1025" s="10" t="str">
        <f t="shared" si="61"/>
        <v>True</v>
      </c>
      <c r="P1025" s="10"/>
      <c r="Q1025" s="10">
        <f t="shared" si="62"/>
        <v>2022</v>
      </c>
      <c r="R1025" s="10"/>
      <c r="S1025" s="10"/>
      <c r="T1025" s="10"/>
      <c r="U1025" s="10"/>
      <c r="V1025" s="10"/>
      <c r="W1025" s="10">
        <f t="shared" ca="1" si="63"/>
        <v>1037</v>
      </c>
      <c r="X1025" s="10"/>
      <c r="Y1025" s="10"/>
      <c r="Z1025" s="10"/>
      <c r="AA1025" s="10"/>
      <c r="AB1025" s="10"/>
      <c r="AC1025" s="10"/>
      <c r="AD1025" s="10"/>
      <c r="AE1025" s="10"/>
      <c r="AF1025" s="10"/>
    </row>
    <row r="1026" spans="1:32" x14ac:dyDescent="0.3">
      <c r="A1026" s="8" t="s">
        <v>2073</v>
      </c>
      <c r="B1026" s="8" t="s">
        <v>2074</v>
      </c>
      <c r="C1026" s="8" t="s">
        <v>12</v>
      </c>
      <c r="D1026" s="8" t="s">
        <v>13</v>
      </c>
      <c r="E1026" s="9">
        <v>45422</v>
      </c>
      <c r="F1026" s="8" t="s">
        <v>19</v>
      </c>
      <c r="G1026" s="8">
        <v>14550</v>
      </c>
      <c r="H1026" s="8">
        <v>9171</v>
      </c>
      <c r="I1026" s="8">
        <v>3.25</v>
      </c>
      <c r="J1026" s="8">
        <v>78</v>
      </c>
      <c r="L1026" s="10" t="str">
        <f t="shared" ca="1" si="60"/>
        <v> </v>
      </c>
      <c r="M1026" s="10" t="str" cm="1">
        <f t="array" ref="M1026">_xlfn.IFS(I1026&gt;=3.5,"Excellent",I1026&gt;=3,"Good",I1026&gt;=2,"Average",I1026&lt;2,"Poor")</f>
        <v>Good</v>
      </c>
      <c r="N1026" s="10" t="str">
        <f>VLOOKUP(D1026,Table2[],2,FALSE)</f>
        <v xml:space="preserve"> Dr. Mehta</v>
      </c>
      <c r="O1026" s="10" t="str">
        <f t="shared" si="61"/>
        <v>True</v>
      </c>
      <c r="P1026" s="10"/>
      <c r="Q1026" s="10">
        <f t="shared" si="62"/>
        <v>2024</v>
      </c>
      <c r="R1026" s="10"/>
      <c r="S1026" s="10"/>
      <c r="T1026" s="10"/>
      <c r="U1026" s="10"/>
      <c r="V1026" s="10"/>
      <c r="W1026" s="10">
        <f t="shared" ca="1" si="63"/>
        <v>426</v>
      </c>
      <c r="X1026" s="10"/>
      <c r="Y1026" s="10"/>
      <c r="Z1026" s="10"/>
      <c r="AA1026" s="10"/>
      <c r="AB1026" s="10"/>
      <c r="AC1026" s="10"/>
      <c r="AD1026" s="10"/>
      <c r="AE1026" s="10"/>
      <c r="AF1026" s="10"/>
    </row>
    <row r="1027" spans="1:32" x14ac:dyDescent="0.3">
      <c r="A1027" s="8" t="s">
        <v>2075</v>
      </c>
      <c r="B1027" s="8" t="s">
        <v>2076</v>
      </c>
      <c r="C1027" s="8" t="s">
        <v>28</v>
      </c>
      <c r="D1027" s="8" t="s">
        <v>31</v>
      </c>
      <c r="E1027" s="9">
        <v>45244</v>
      </c>
      <c r="F1027" s="8" t="s">
        <v>19</v>
      </c>
      <c r="G1027" s="8">
        <v>4049</v>
      </c>
      <c r="H1027" s="8">
        <v>3524</v>
      </c>
      <c r="I1027" s="8">
        <v>2.23</v>
      </c>
      <c r="J1027" s="8">
        <v>29</v>
      </c>
      <c r="L1027" s="10" t="str">
        <f t="shared" ref="L1027:L1090" ca="1" si="64">IF(F1027="Enrolled",TODAY()-E1027," ")</f>
        <v> </v>
      </c>
      <c r="M1027" s="10" t="str" cm="1">
        <f t="array" ref="M1027">_xlfn.IFS(I1027&gt;=3.5,"Excellent",I1027&gt;=3,"Good",I1027&gt;=2,"Average",I1027&lt;2,"Poor")</f>
        <v>Average</v>
      </c>
      <c r="N1027" s="10" t="str">
        <f>VLOOKUP(D1027,Table2[],2,FALSE)</f>
        <v>Dr. Sharma</v>
      </c>
      <c r="O1027" s="10" t="str">
        <f t="shared" ref="O1027:O1090" si="65">IF(H1027&gt;0.5*G1027,"True","")</f>
        <v>True</v>
      </c>
      <c r="P1027" s="10"/>
      <c r="Q1027" s="10">
        <f t="shared" ref="Q1027:Q1090" si="66">YEAR(E1027)</f>
        <v>2023</v>
      </c>
      <c r="R1027" s="10"/>
      <c r="S1027" s="10"/>
      <c r="T1027" s="10"/>
      <c r="U1027" s="10"/>
      <c r="V1027" s="10"/>
      <c r="W1027" s="10">
        <f t="shared" ref="W1027:W1090" ca="1" si="67">IF(F1027="Completed",TODAY()-E1027,"")</f>
        <v>604</v>
      </c>
      <c r="X1027" s="10"/>
      <c r="Y1027" s="10"/>
      <c r="Z1027" s="10"/>
      <c r="AA1027" s="10"/>
      <c r="AB1027" s="10"/>
      <c r="AC1027" s="10"/>
      <c r="AD1027" s="10"/>
      <c r="AE1027" s="10"/>
      <c r="AF1027" s="10"/>
    </row>
    <row r="1028" spans="1:32" x14ac:dyDescent="0.3">
      <c r="A1028" s="8" t="s">
        <v>2077</v>
      </c>
      <c r="B1028" s="8" t="s">
        <v>2078</v>
      </c>
      <c r="C1028" s="8" t="s">
        <v>54</v>
      </c>
      <c r="D1028" s="8" t="s">
        <v>13</v>
      </c>
      <c r="E1028" s="9">
        <v>44956</v>
      </c>
      <c r="F1028" s="8" t="s">
        <v>19</v>
      </c>
      <c r="G1028" s="8">
        <v>2397</v>
      </c>
      <c r="H1028" s="8">
        <v>7989</v>
      </c>
      <c r="I1028" s="8">
        <v>2.91</v>
      </c>
      <c r="J1028" s="8">
        <v>117</v>
      </c>
      <c r="L1028" s="10" t="str">
        <f t="shared" ca="1" si="64"/>
        <v> </v>
      </c>
      <c r="M1028" s="10" t="str" cm="1">
        <f t="array" ref="M1028">_xlfn.IFS(I1028&gt;=3.5,"Excellent",I1028&gt;=3,"Good",I1028&gt;=2,"Average",I1028&lt;2,"Poor")</f>
        <v>Average</v>
      </c>
      <c r="N1028" s="10" t="str">
        <f>VLOOKUP(D1028,Table2[],2,FALSE)</f>
        <v xml:space="preserve"> Dr. Mehta</v>
      </c>
      <c r="O1028" s="10" t="str">
        <f t="shared" si="65"/>
        <v>True</v>
      </c>
      <c r="P1028" s="10"/>
      <c r="Q1028" s="10">
        <f t="shared" si="66"/>
        <v>2023</v>
      </c>
      <c r="R1028" s="10"/>
      <c r="S1028" s="10"/>
      <c r="T1028" s="10"/>
      <c r="U1028" s="10"/>
      <c r="V1028" s="10"/>
      <c r="W1028" s="10">
        <f t="shared" ca="1" si="67"/>
        <v>892</v>
      </c>
      <c r="X1028" s="10"/>
      <c r="Y1028" s="10"/>
      <c r="Z1028" s="10"/>
      <c r="AA1028" s="10"/>
      <c r="AB1028" s="10"/>
      <c r="AC1028" s="10"/>
      <c r="AD1028" s="10"/>
      <c r="AE1028" s="10"/>
      <c r="AF1028" s="10"/>
    </row>
    <row r="1029" spans="1:32" x14ac:dyDescent="0.3">
      <c r="A1029" s="8" t="s">
        <v>2079</v>
      </c>
      <c r="B1029" s="8" t="s">
        <v>2080</v>
      </c>
      <c r="C1029" s="8" t="s">
        <v>57</v>
      </c>
      <c r="D1029" s="8" t="s">
        <v>18</v>
      </c>
      <c r="E1029" s="9">
        <v>44691</v>
      </c>
      <c r="F1029" s="8" t="s">
        <v>19</v>
      </c>
      <c r="G1029" s="8">
        <v>2645</v>
      </c>
      <c r="H1029" s="8">
        <v>2926</v>
      </c>
      <c r="I1029" s="8">
        <v>3.57</v>
      </c>
      <c r="J1029" s="8">
        <v>54</v>
      </c>
      <c r="L1029" s="10" t="str">
        <f t="shared" ca="1" si="64"/>
        <v> </v>
      </c>
      <c r="M1029" s="10" t="str" cm="1">
        <f t="array" ref="M1029">_xlfn.IFS(I1029&gt;=3.5,"Excellent",I1029&gt;=3,"Good",I1029&gt;=2,"Average",I1029&lt;2,"Poor")</f>
        <v>Excellent</v>
      </c>
      <c r="N1029" s="10" t="str">
        <f>VLOOKUP(D1029,Table2[],2,FALSE)</f>
        <v>Dr. Roy</v>
      </c>
      <c r="O1029" s="10" t="str">
        <f t="shared" si="65"/>
        <v>True</v>
      </c>
      <c r="P1029" s="10"/>
      <c r="Q1029" s="10">
        <f t="shared" si="66"/>
        <v>2022</v>
      </c>
      <c r="R1029" s="10"/>
      <c r="S1029" s="10"/>
      <c r="T1029" s="10"/>
      <c r="U1029" s="10"/>
      <c r="V1029" s="10"/>
      <c r="W1029" s="10">
        <f t="shared" ca="1" si="67"/>
        <v>1157</v>
      </c>
      <c r="X1029" s="10"/>
      <c r="Y1029" s="10"/>
      <c r="Z1029" s="10"/>
      <c r="AA1029" s="10"/>
      <c r="AB1029" s="10"/>
      <c r="AC1029" s="10"/>
      <c r="AD1029" s="10"/>
      <c r="AE1029" s="10"/>
      <c r="AF1029" s="10"/>
    </row>
    <row r="1030" spans="1:32" x14ac:dyDescent="0.3">
      <c r="A1030" s="8" t="s">
        <v>2081</v>
      </c>
      <c r="B1030" s="8" t="s">
        <v>2082</v>
      </c>
      <c r="C1030" s="8" t="s">
        <v>28</v>
      </c>
      <c r="D1030" s="8" t="s">
        <v>62</v>
      </c>
      <c r="E1030" s="9">
        <v>44864</v>
      </c>
      <c r="F1030" s="8" t="s">
        <v>14</v>
      </c>
      <c r="G1030" s="8">
        <v>4105</v>
      </c>
      <c r="H1030" s="8">
        <v>9705</v>
      </c>
      <c r="I1030" s="8">
        <v>2.3199999999999998</v>
      </c>
      <c r="J1030" s="8">
        <v>22</v>
      </c>
      <c r="L1030" s="10">
        <f t="shared" ca="1" si="64"/>
        <v>984</v>
      </c>
      <c r="M1030" s="10" t="str" cm="1">
        <f t="array" ref="M1030">_xlfn.IFS(I1030&gt;=3.5,"Excellent",I1030&gt;=3,"Good",I1030&gt;=2,"Average",I1030&lt;2,"Poor")</f>
        <v>Average</v>
      </c>
      <c r="N1030" s="10" t="str">
        <f>VLOOKUP(D1030,Table2[],2,FALSE)</f>
        <v>Dr. Sinha</v>
      </c>
      <c r="O1030" s="10" t="str">
        <f t="shared" si="65"/>
        <v>True</v>
      </c>
      <c r="P1030" s="10"/>
      <c r="Q1030" s="10">
        <f t="shared" si="66"/>
        <v>2022</v>
      </c>
      <c r="R1030" s="10"/>
      <c r="S1030" s="10"/>
      <c r="T1030" s="10"/>
      <c r="U1030" s="10"/>
      <c r="V1030" s="10"/>
      <c r="W1030" s="10" t="str">
        <f t="shared" ca="1" si="67"/>
        <v/>
      </c>
      <c r="X1030" s="10"/>
      <c r="Y1030" s="10"/>
      <c r="Z1030" s="10"/>
      <c r="AA1030" s="10"/>
      <c r="AB1030" s="10"/>
      <c r="AC1030" s="10"/>
      <c r="AD1030" s="10"/>
      <c r="AE1030" s="10"/>
      <c r="AF1030" s="10"/>
    </row>
    <row r="1031" spans="1:32" x14ac:dyDescent="0.3">
      <c r="A1031" s="8" t="s">
        <v>2083</v>
      </c>
      <c r="B1031" s="8" t="s">
        <v>2084</v>
      </c>
      <c r="C1031" s="8" t="s">
        <v>12</v>
      </c>
      <c r="D1031" s="8" t="s">
        <v>31</v>
      </c>
      <c r="E1031" s="9">
        <v>44603</v>
      </c>
      <c r="F1031" s="8" t="s">
        <v>14</v>
      </c>
      <c r="G1031" s="8">
        <v>7185</v>
      </c>
      <c r="H1031" s="8">
        <v>3129</v>
      </c>
      <c r="I1031" s="8">
        <v>2.87</v>
      </c>
      <c r="J1031" s="8">
        <v>24</v>
      </c>
      <c r="L1031" s="10">
        <f t="shared" ca="1" si="64"/>
        <v>1245</v>
      </c>
      <c r="M1031" s="10" t="str" cm="1">
        <f t="array" ref="M1031">_xlfn.IFS(I1031&gt;=3.5,"Excellent",I1031&gt;=3,"Good",I1031&gt;=2,"Average",I1031&lt;2,"Poor")</f>
        <v>Average</v>
      </c>
      <c r="N1031" s="10" t="str">
        <f>VLOOKUP(D1031,Table2[],2,FALSE)</f>
        <v>Dr. Sharma</v>
      </c>
      <c r="O1031" s="10" t="str">
        <f t="shared" si="65"/>
        <v/>
      </c>
      <c r="P1031" s="10"/>
      <c r="Q1031" s="10">
        <f t="shared" si="66"/>
        <v>2022</v>
      </c>
      <c r="R1031" s="10"/>
      <c r="S1031" s="10"/>
      <c r="T1031" s="10"/>
      <c r="U1031" s="10"/>
      <c r="V1031" s="10"/>
      <c r="W1031" s="10" t="str">
        <f t="shared" ca="1" si="67"/>
        <v/>
      </c>
      <c r="X1031" s="10"/>
      <c r="Y1031" s="10"/>
      <c r="Z1031" s="10"/>
      <c r="AA1031" s="10"/>
      <c r="AB1031" s="10"/>
      <c r="AC1031" s="10"/>
      <c r="AD1031" s="10"/>
      <c r="AE1031" s="10"/>
      <c r="AF1031" s="10"/>
    </row>
    <row r="1032" spans="1:32" x14ac:dyDescent="0.3">
      <c r="A1032" s="8" t="s">
        <v>2085</v>
      </c>
      <c r="B1032" s="8" t="s">
        <v>2086</v>
      </c>
      <c r="C1032" s="8" t="s">
        <v>54</v>
      </c>
      <c r="D1032" s="8" t="s">
        <v>18</v>
      </c>
      <c r="E1032" s="9">
        <v>45300</v>
      </c>
      <c r="F1032" s="8" t="s">
        <v>14</v>
      </c>
      <c r="G1032" s="8">
        <v>6263</v>
      </c>
      <c r="H1032" s="8">
        <v>1642</v>
      </c>
      <c r="I1032" s="8">
        <v>3.17</v>
      </c>
      <c r="J1032" s="8">
        <v>49</v>
      </c>
      <c r="L1032" s="10">
        <f t="shared" ca="1" si="64"/>
        <v>548</v>
      </c>
      <c r="M1032" s="10" t="str" cm="1">
        <f t="array" ref="M1032">_xlfn.IFS(I1032&gt;=3.5,"Excellent",I1032&gt;=3,"Good",I1032&gt;=2,"Average",I1032&lt;2,"Poor")</f>
        <v>Good</v>
      </c>
      <c r="N1032" s="10" t="str">
        <f>VLOOKUP(D1032,Table2[],2,FALSE)</f>
        <v>Dr. Roy</v>
      </c>
      <c r="O1032" s="10" t="str">
        <f t="shared" si="65"/>
        <v/>
      </c>
      <c r="P1032" s="10"/>
      <c r="Q1032" s="10">
        <f t="shared" si="66"/>
        <v>2024</v>
      </c>
      <c r="R1032" s="10"/>
      <c r="S1032" s="10"/>
      <c r="T1032" s="10"/>
      <c r="U1032" s="10"/>
      <c r="V1032" s="10"/>
      <c r="W1032" s="10" t="str">
        <f t="shared" ca="1" si="67"/>
        <v/>
      </c>
      <c r="X1032" s="10"/>
      <c r="Y1032" s="10"/>
      <c r="Z1032" s="10"/>
      <c r="AA1032" s="10"/>
      <c r="AB1032" s="10"/>
      <c r="AC1032" s="10"/>
      <c r="AD1032" s="10"/>
      <c r="AE1032" s="10"/>
      <c r="AF1032" s="10"/>
    </row>
    <row r="1033" spans="1:32" x14ac:dyDescent="0.3">
      <c r="A1033" s="8" t="s">
        <v>2087</v>
      </c>
      <c r="B1033" s="8" t="s">
        <v>2088</v>
      </c>
      <c r="C1033" s="8" t="s">
        <v>36</v>
      </c>
      <c r="D1033" s="8" t="s">
        <v>13</v>
      </c>
      <c r="E1033" s="9">
        <v>45130</v>
      </c>
      <c r="F1033" s="8" t="s">
        <v>14</v>
      </c>
      <c r="G1033" s="8">
        <v>7201</v>
      </c>
      <c r="H1033" s="8">
        <v>943</v>
      </c>
      <c r="I1033" s="8">
        <v>3.49</v>
      </c>
      <c r="J1033" s="8">
        <v>19</v>
      </c>
      <c r="L1033" s="10">
        <f t="shared" ca="1" si="64"/>
        <v>718</v>
      </c>
      <c r="M1033" s="10" t="str" cm="1">
        <f t="array" ref="M1033">_xlfn.IFS(I1033&gt;=3.5,"Excellent",I1033&gt;=3,"Good",I1033&gt;=2,"Average",I1033&lt;2,"Poor")</f>
        <v>Good</v>
      </c>
      <c r="N1033" s="10" t="str">
        <f>VLOOKUP(D1033,Table2[],2,FALSE)</f>
        <v xml:space="preserve"> Dr. Mehta</v>
      </c>
      <c r="O1033" s="10" t="str">
        <f t="shared" si="65"/>
        <v/>
      </c>
      <c r="P1033" s="10"/>
      <c r="Q1033" s="10">
        <f t="shared" si="66"/>
        <v>2023</v>
      </c>
      <c r="R1033" s="10"/>
      <c r="S1033" s="10"/>
      <c r="T1033" s="10"/>
      <c r="U1033" s="10"/>
      <c r="V1033" s="10"/>
      <c r="W1033" s="10" t="str">
        <f t="shared" ca="1" si="67"/>
        <v/>
      </c>
      <c r="X1033" s="10"/>
      <c r="Y1033" s="10"/>
      <c r="Z1033" s="10"/>
      <c r="AA1033" s="10"/>
      <c r="AB1033" s="10"/>
      <c r="AC1033" s="10"/>
      <c r="AD1033" s="10"/>
      <c r="AE1033" s="10"/>
      <c r="AF1033" s="10"/>
    </row>
    <row r="1034" spans="1:32" x14ac:dyDescent="0.3">
      <c r="A1034" s="8" t="s">
        <v>2089</v>
      </c>
      <c r="B1034" s="8" t="s">
        <v>2090</v>
      </c>
      <c r="C1034" s="8" t="s">
        <v>12</v>
      </c>
      <c r="D1034" s="8" t="s">
        <v>62</v>
      </c>
      <c r="E1034" s="9">
        <v>45400</v>
      </c>
      <c r="F1034" s="8" t="s">
        <v>39</v>
      </c>
      <c r="G1034" s="8">
        <v>6043</v>
      </c>
      <c r="H1034" s="8">
        <v>6673</v>
      </c>
      <c r="I1034" s="8">
        <v>2.94</v>
      </c>
      <c r="J1034" s="8">
        <v>81</v>
      </c>
      <c r="L1034" s="10" t="str">
        <f t="shared" ca="1" si="64"/>
        <v> </v>
      </c>
      <c r="M1034" s="10" t="str" cm="1">
        <f t="array" ref="M1034">_xlfn.IFS(I1034&gt;=3.5,"Excellent",I1034&gt;=3,"Good",I1034&gt;=2,"Average",I1034&lt;2,"Poor")</f>
        <v>Average</v>
      </c>
      <c r="N1034" s="10" t="str">
        <f>VLOOKUP(D1034,Table2[],2,FALSE)</f>
        <v>Dr. Sinha</v>
      </c>
      <c r="O1034" s="10" t="str">
        <f t="shared" si="65"/>
        <v>True</v>
      </c>
      <c r="P1034" s="10"/>
      <c r="Q1034" s="10">
        <f t="shared" si="66"/>
        <v>2024</v>
      </c>
      <c r="R1034" s="10"/>
      <c r="S1034" s="10"/>
      <c r="T1034" s="10"/>
      <c r="U1034" s="10"/>
      <c r="V1034" s="10"/>
      <c r="W1034" s="10" t="str">
        <f t="shared" ca="1" si="67"/>
        <v/>
      </c>
      <c r="X1034" s="10"/>
      <c r="Y1034" s="10"/>
      <c r="Z1034" s="10"/>
      <c r="AA1034" s="10"/>
      <c r="AB1034" s="10"/>
      <c r="AC1034" s="10"/>
      <c r="AD1034" s="10"/>
      <c r="AE1034" s="10"/>
      <c r="AF1034" s="10"/>
    </row>
    <row r="1035" spans="1:32" x14ac:dyDescent="0.3">
      <c r="A1035" s="8" t="s">
        <v>2091</v>
      </c>
      <c r="B1035" s="8" t="s">
        <v>2092</v>
      </c>
      <c r="C1035" s="8" t="s">
        <v>54</v>
      </c>
      <c r="D1035" s="8" t="s">
        <v>31</v>
      </c>
      <c r="E1035" s="9">
        <v>45326</v>
      </c>
      <c r="F1035" s="8" t="s">
        <v>14</v>
      </c>
      <c r="G1035" s="8">
        <v>4290</v>
      </c>
      <c r="H1035" s="8">
        <v>8037</v>
      </c>
      <c r="I1035" s="8">
        <v>3.2</v>
      </c>
      <c r="J1035" s="8">
        <v>100</v>
      </c>
      <c r="L1035" s="10">
        <f t="shared" ca="1" si="64"/>
        <v>522</v>
      </c>
      <c r="M1035" s="10" t="str" cm="1">
        <f t="array" ref="M1035">_xlfn.IFS(I1035&gt;=3.5,"Excellent",I1035&gt;=3,"Good",I1035&gt;=2,"Average",I1035&lt;2,"Poor")</f>
        <v>Good</v>
      </c>
      <c r="N1035" s="10" t="str">
        <f>VLOOKUP(D1035,Table2[],2,FALSE)</f>
        <v>Dr. Sharma</v>
      </c>
      <c r="O1035" s="10" t="str">
        <f t="shared" si="65"/>
        <v>True</v>
      </c>
      <c r="P1035" s="10"/>
      <c r="Q1035" s="10">
        <f t="shared" si="66"/>
        <v>2024</v>
      </c>
      <c r="R1035" s="10"/>
      <c r="S1035" s="10"/>
      <c r="T1035" s="10"/>
      <c r="U1035" s="10"/>
      <c r="V1035" s="10"/>
      <c r="W1035" s="10" t="str">
        <f t="shared" ca="1" si="67"/>
        <v/>
      </c>
      <c r="X1035" s="10"/>
      <c r="Y1035" s="10"/>
      <c r="Z1035" s="10"/>
      <c r="AA1035" s="10"/>
      <c r="AB1035" s="10"/>
      <c r="AC1035" s="10"/>
      <c r="AD1035" s="10"/>
      <c r="AE1035" s="10"/>
      <c r="AF1035" s="10"/>
    </row>
    <row r="1036" spans="1:32" x14ac:dyDescent="0.3">
      <c r="A1036" s="8" t="s">
        <v>2093</v>
      </c>
      <c r="B1036" s="8" t="s">
        <v>2094</v>
      </c>
      <c r="C1036" s="8" t="s">
        <v>12</v>
      </c>
      <c r="D1036" s="8" t="s">
        <v>18</v>
      </c>
      <c r="E1036" s="9">
        <v>45220</v>
      </c>
      <c r="F1036" s="8" t="s">
        <v>14</v>
      </c>
      <c r="G1036" s="8">
        <v>13750</v>
      </c>
      <c r="H1036" s="8">
        <v>3160</v>
      </c>
      <c r="I1036" s="8">
        <v>2.5299999999999998</v>
      </c>
      <c r="J1036" s="8">
        <v>20</v>
      </c>
      <c r="L1036" s="10">
        <f t="shared" ca="1" si="64"/>
        <v>628</v>
      </c>
      <c r="M1036" s="10" t="str" cm="1">
        <f t="array" ref="M1036">_xlfn.IFS(I1036&gt;=3.5,"Excellent",I1036&gt;=3,"Good",I1036&gt;=2,"Average",I1036&lt;2,"Poor")</f>
        <v>Average</v>
      </c>
      <c r="N1036" s="10" t="str">
        <f>VLOOKUP(D1036,Table2[],2,FALSE)</f>
        <v>Dr. Roy</v>
      </c>
      <c r="O1036" s="10" t="str">
        <f t="shared" si="65"/>
        <v/>
      </c>
      <c r="P1036" s="10"/>
      <c r="Q1036" s="10">
        <f t="shared" si="66"/>
        <v>2023</v>
      </c>
      <c r="R1036" s="10"/>
      <c r="S1036" s="10"/>
      <c r="T1036" s="10"/>
      <c r="U1036" s="10"/>
      <c r="V1036" s="10"/>
      <c r="W1036" s="10" t="str">
        <f t="shared" ca="1" si="67"/>
        <v/>
      </c>
      <c r="X1036" s="10"/>
      <c r="Y1036" s="10"/>
      <c r="Z1036" s="10"/>
      <c r="AA1036" s="10"/>
      <c r="AB1036" s="10"/>
      <c r="AC1036" s="10"/>
      <c r="AD1036" s="10"/>
      <c r="AE1036" s="10"/>
      <c r="AF1036" s="10"/>
    </row>
    <row r="1037" spans="1:32" x14ac:dyDescent="0.3">
      <c r="A1037" s="8" t="s">
        <v>2095</v>
      </c>
      <c r="B1037" s="8" t="s">
        <v>2096</v>
      </c>
      <c r="C1037" s="8" t="s">
        <v>54</v>
      </c>
      <c r="D1037" s="8" t="s">
        <v>18</v>
      </c>
      <c r="E1037" s="9">
        <v>44933</v>
      </c>
      <c r="F1037" s="8" t="s">
        <v>14</v>
      </c>
      <c r="G1037" s="8">
        <v>9223</v>
      </c>
      <c r="H1037" s="8">
        <v>934</v>
      </c>
      <c r="I1037" s="8">
        <v>3.49</v>
      </c>
      <c r="J1037" s="8">
        <v>104</v>
      </c>
      <c r="L1037" s="10">
        <f t="shared" ca="1" si="64"/>
        <v>915</v>
      </c>
      <c r="M1037" s="10" t="str" cm="1">
        <f t="array" ref="M1037">_xlfn.IFS(I1037&gt;=3.5,"Excellent",I1037&gt;=3,"Good",I1037&gt;=2,"Average",I1037&lt;2,"Poor")</f>
        <v>Good</v>
      </c>
      <c r="N1037" s="10" t="str">
        <f>VLOOKUP(D1037,Table2[],2,FALSE)</f>
        <v>Dr. Roy</v>
      </c>
      <c r="O1037" s="10" t="str">
        <f t="shared" si="65"/>
        <v/>
      </c>
      <c r="P1037" s="10"/>
      <c r="Q1037" s="10">
        <f t="shared" si="66"/>
        <v>2023</v>
      </c>
      <c r="R1037" s="10"/>
      <c r="S1037" s="10"/>
      <c r="T1037" s="10"/>
      <c r="U1037" s="10"/>
      <c r="V1037" s="10"/>
      <c r="W1037" s="10" t="str">
        <f t="shared" ca="1" si="67"/>
        <v/>
      </c>
      <c r="X1037" s="10"/>
      <c r="Y1037" s="10"/>
      <c r="Z1037" s="10"/>
      <c r="AA1037" s="10"/>
      <c r="AB1037" s="10"/>
      <c r="AC1037" s="10"/>
      <c r="AD1037" s="10"/>
      <c r="AE1037" s="10"/>
      <c r="AF1037" s="10"/>
    </row>
    <row r="1038" spans="1:32" x14ac:dyDescent="0.3">
      <c r="A1038" s="8" t="s">
        <v>2097</v>
      </c>
      <c r="B1038" s="8" t="s">
        <v>2098</v>
      </c>
      <c r="C1038" s="8" t="s">
        <v>36</v>
      </c>
      <c r="D1038" s="8" t="s">
        <v>31</v>
      </c>
      <c r="E1038" s="9">
        <v>45186</v>
      </c>
      <c r="F1038" s="8" t="s">
        <v>19</v>
      </c>
      <c r="G1038" s="8">
        <v>9699</v>
      </c>
      <c r="H1038" s="8">
        <v>3736</v>
      </c>
      <c r="I1038" s="8">
        <v>3.07</v>
      </c>
      <c r="J1038" s="8">
        <v>57</v>
      </c>
      <c r="L1038" s="10" t="str">
        <f t="shared" ca="1" si="64"/>
        <v> </v>
      </c>
      <c r="M1038" s="10" t="str" cm="1">
        <f t="array" ref="M1038">_xlfn.IFS(I1038&gt;=3.5,"Excellent",I1038&gt;=3,"Good",I1038&gt;=2,"Average",I1038&lt;2,"Poor")</f>
        <v>Good</v>
      </c>
      <c r="N1038" s="10" t="str">
        <f>VLOOKUP(D1038,Table2[],2,FALSE)</f>
        <v>Dr. Sharma</v>
      </c>
      <c r="O1038" s="10" t="str">
        <f t="shared" si="65"/>
        <v/>
      </c>
      <c r="P1038" s="10"/>
      <c r="Q1038" s="10">
        <f t="shared" si="66"/>
        <v>2023</v>
      </c>
      <c r="R1038" s="10"/>
      <c r="S1038" s="10"/>
      <c r="T1038" s="10"/>
      <c r="U1038" s="10"/>
      <c r="V1038" s="10"/>
      <c r="W1038" s="10">
        <f t="shared" ca="1" si="67"/>
        <v>662</v>
      </c>
      <c r="X1038" s="10"/>
      <c r="Y1038" s="10"/>
      <c r="Z1038" s="10"/>
      <c r="AA1038" s="10"/>
      <c r="AB1038" s="10"/>
      <c r="AC1038" s="10"/>
      <c r="AD1038" s="10"/>
      <c r="AE1038" s="10"/>
      <c r="AF1038" s="10"/>
    </row>
    <row r="1039" spans="1:32" x14ac:dyDescent="0.3">
      <c r="A1039" s="8" t="s">
        <v>2099</v>
      </c>
      <c r="B1039" s="8" t="s">
        <v>2100</v>
      </c>
      <c r="C1039" s="8" t="s">
        <v>12</v>
      </c>
      <c r="D1039" s="8" t="s">
        <v>62</v>
      </c>
      <c r="E1039" s="9">
        <v>44579</v>
      </c>
      <c r="F1039" s="8" t="s">
        <v>14</v>
      </c>
      <c r="G1039" s="8">
        <v>9851</v>
      </c>
      <c r="H1039" s="8">
        <v>2149</v>
      </c>
      <c r="I1039" s="8">
        <v>3.39</v>
      </c>
      <c r="J1039" s="8">
        <v>78</v>
      </c>
      <c r="L1039" s="10">
        <f t="shared" ca="1" si="64"/>
        <v>1269</v>
      </c>
      <c r="M1039" s="10" t="str" cm="1">
        <f t="array" ref="M1039">_xlfn.IFS(I1039&gt;=3.5,"Excellent",I1039&gt;=3,"Good",I1039&gt;=2,"Average",I1039&lt;2,"Poor")</f>
        <v>Good</v>
      </c>
      <c r="N1039" s="10" t="str">
        <f>VLOOKUP(D1039,Table2[],2,FALSE)</f>
        <v>Dr. Sinha</v>
      </c>
      <c r="O1039" s="10" t="str">
        <f t="shared" si="65"/>
        <v/>
      </c>
      <c r="P1039" s="10"/>
      <c r="Q1039" s="10">
        <f t="shared" si="66"/>
        <v>2022</v>
      </c>
      <c r="R1039" s="10"/>
      <c r="S1039" s="10"/>
      <c r="T1039" s="10"/>
      <c r="U1039" s="10"/>
      <c r="V1039" s="10"/>
      <c r="W1039" s="10" t="str">
        <f t="shared" ca="1" si="67"/>
        <v/>
      </c>
      <c r="X1039" s="10"/>
      <c r="Y1039" s="10"/>
      <c r="Z1039" s="10"/>
      <c r="AA1039" s="10"/>
      <c r="AB1039" s="10"/>
      <c r="AC1039" s="10"/>
      <c r="AD1039" s="10"/>
      <c r="AE1039" s="10"/>
      <c r="AF1039" s="10"/>
    </row>
    <row r="1040" spans="1:32" x14ac:dyDescent="0.3">
      <c r="A1040" s="8" t="s">
        <v>2101</v>
      </c>
      <c r="B1040" s="8" t="s">
        <v>2102</v>
      </c>
      <c r="C1040" s="8" t="s">
        <v>57</v>
      </c>
      <c r="D1040" s="8" t="s">
        <v>18</v>
      </c>
      <c r="E1040" s="9">
        <v>45441</v>
      </c>
      <c r="F1040" s="8" t="s">
        <v>14</v>
      </c>
      <c r="G1040" s="8">
        <v>8813</v>
      </c>
      <c r="H1040" s="8">
        <v>795</v>
      </c>
      <c r="I1040" s="8">
        <v>3.25</v>
      </c>
      <c r="J1040" s="8">
        <v>110</v>
      </c>
      <c r="L1040" s="10">
        <f t="shared" ca="1" si="64"/>
        <v>407</v>
      </c>
      <c r="M1040" s="10" t="str" cm="1">
        <f t="array" ref="M1040">_xlfn.IFS(I1040&gt;=3.5,"Excellent",I1040&gt;=3,"Good",I1040&gt;=2,"Average",I1040&lt;2,"Poor")</f>
        <v>Good</v>
      </c>
      <c r="N1040" s="10" t="str">
        <f>VLOOKUP(D1040,Table2[],2,FALSE)</f>
        <v>Dr. Roy</v>
      </c>
      <c r="O1040" s="10" t="str">
        <f t="shared" si="65"/>
        <v/>
      </c>
      <c r="P1040" s="10"/>
      <c r="Q1040" s="10">
        <f t="shared" si="66"/>
        <v>2024</v>
      </c>
      <c r="R1040" s="10"/>
      <c r="S1040" s="10"/>
      <c r="T1040" s="10"/>
      <c r="U1040" s="10"/>
      <c r="V1040" s="10"/>
      <c r="W1040" s="10" t="str">
        <f t="shared" ca="1" si="67"/>
        <v/>
      </c>
      <c r="X1040" s="10"/>
      <c r="Y1040" s="10"/>
      <c r="Z1040" s="10"/>
      <c r="AA1040" s="10"/>
      <c r="AB1040" s="10"/>
      <c r="AC1040" s="10"/>
      <c r="AD1040" s="10"/>
      <c r="AE1040" s="10"/>
      <c r="AF1040" s="10"/>
    </row>
    <row r="1041" spans="1:32" x14ac:dyDescent="0.3">
      <c r="A1041" s="8" t="s">
        <v>2103</v>
      </c>
      <c r="B1041" s="8" t="s">
        <v>2104</v>
      </c>
      <c r="C1041" s="8" t="s">
        <v>25</v>
      </c>
      <c r="D1041" s="8" t="s">
        <v>18</v>
      </c>
      <c r="E1041" s="9">
        <v>44694</v>
      </c>
      <c r="F1041" s="8" t="s">
        <v>14</v>
      </c>
      <c r="G1041" s="8">
        <v>9828</v>
      </c>
      <c r="H1041" s="8">
        <v>9604</v>
      </c>
      <c r="I1041" s="8">
        <v>3.94</v>
      </c>
      <c r="J1041" s="8">
        <v>17</v>
      </c>
      <c r="L1041" s="10">
        <f t="shared" ca="1" si="64"/>
        <v>1154</v>
      </c>
      <c r="M1041" s="10" t="str" cm="1">
        <f t="array" ref="M1041">_xlfn.IFS(I1041&gt;=3.5,"Excellent",I1041&gt;=3,"Good",I1041&gt;=2,"Average",I1041&lt;2,"Poor")</f>
        <v>Excellent</v>
      </c>
      <c r="N1041" s="10" t="str">
        <f>VLOOKUP(D1041,Table2[],2,FALSE)</f>
        <v>Dr. Roy</v>
      </c>
      <c r="O1041" s="10" t="str">
        <f t="shared" si="65"/>
        <v>True</v>
      </c>
      <c r="P1041" s="10"/>
      <c r="Q1041" s="10">
        <f t="shared" si="66"/>
        <v>2022</v>
      </c>
      <c r="R1041" s="10"/>
      <c r="S1041" s="10"/>
      <c r="T1041" s="10"/>
      <c r="U1041" s="10"/>
      <c r="V1041" s="10"/>
      <c r="W1041" s="10" t="str">
        <f t="shared" ca="1" si="67"/>
        <v/>
      </c>
      <c r="X1041" s="10"/>
      <c r="Y1041" s="10"/>
      <c r="Z1041" s="10"/>
      <c r="AA1041" s="10"/>
      <c r="AB1041" s="10"/>
      <c r="AC1041" s="10"/>
      <c r="AD1041" s="10"/>
      <c r="AE1041" s="10"/>
      <c r="AF1041" s="10"/>
    </row>
    <row r="1042" spans="1:32" x14ac:dyDescent="0.3">
      <c r="A1042" s="8" t="s">
        <v>2105</v>
      </c>
      <c r="B1042" s="8" t="s">
        <v>2106</v>
      </c>
      <c r="C1042" s="8" t="s">
        <v>25</v>
      </c>
      <c r="D1042" s="8" t="s">
        <v>62</v>
      </c>
      <c r="E1042" s="9">
        <v>44582</v>
      </c>
      <c r="F1042" s="8" t="s">
        <v>14</v>
      </c>
      <c r="G1042" s="8">
        <v>14430</v>
      </c>
      <c r="H1042" s="8">
        <v>4963</v>
      </c>
      <c r="I1042" s="8">
        <v>2.41</v>
      </c>
      <c r="J1042" s="8">
        <v>73</v>
      </c>
      <c r="L1042" s="10">
        <f t="shared" ca="1" si="64"/>
        <v>1266</v>
      </c>
      <c r="M1042" s="10" t="str" cm="1">
        <f t="array" ref="M1042">_xlfn.IFS(I1042&gt;=3.5,"Excellent",I1042&gt;=3,"Good",I1042&gt;=2,"Average",I1042&lt;2,"Poor")</f>
        <v>Average</v>
      </c>
      <c r="N1042" s="10" t="str">
        <f>VLOOKUP(D1042,Table2[],2,FALSE)</f>
        <v>Dr. Sinha</v>
      </c>
      <c r="O1042" s="10" t="str">
        <f t="shared" si="65"/>
        <v/>
      </c>
      <c r="P1042" s="10"/>
      <c r="Q1042" s="10">
        <f t="shared" si="66"/>
        <v>2022</v>
      </c>
      <c r="R1042" s="10"/>
      <c r="S1042" s="10"/>
      <c r="T1042" s="10"/>
      <c r="U1042" s="10"/>
      <c r="V1042" s="10"/>
      <c r="W1042" s="10" t="str">
        <f t="shared" ca="1" si="67"/>
        <v/>
      </c>
      <c r="X1042" s="10"/>
      <c r="Y1042" s="10"/>
      <c r="Z1042" s="10"/>
      <c r="AA1042" s="10"/>
      <c r="AB1042" s="10"/>
      <c r="AC1042" s="10"/>
      <c r="AD1042" s="10"/>
      <c r="AE1042" s="10"/>
      <c r="AF1042" s="10"/>
    </row>
    <row r="1043" spans="1:32" x14ac:dyDescent="0.3">
      <c r="A1043" s="8" t="s">
        <v>2107</v>
      </c>
      <c r="B1043" s="8" t="s">
        <v>2108</v>
      </c>
      <c r="C1043" s="8" t="s">
        <v>17</v>
      </c>
      <c r="D1043" s="8" t="s">
        <v>62</v>
      </c>
      <c r="E1043" s="9">
        <v>45016</v>
      </c>
      <c r="F1043" s="8" t="s">
        <v>14</v>
      </c>
      <c r="G1043" s="8">
        <v>14409</v>
      </c>
      <c r="H1043" s="8">
        <v>5793</v>
      </c>
      <c r="I1043" s="8">
        <v>2.61</v>
      </c>
      <c r="J1043" s="8">
        <v>31</v>
      </c>
      <c r="L1043" s="10">
        <f t="shared" ca="1" si="64"/>
        <v>832</v>
      </c>
      <c r="M1043" s="10" t="str" cm="1">
        <f t="array" ref="M1043">_xlfn.IFS(I1043&gt;=3.5,"Excellent",I1043&gt;=3,"Good",I1043&gt;=2,"Average",I1043&lt;2,"Poor")</f>
        <v>Average</v>
      </c>
      <c r="N1043" s="10" t="str">
        <f>VLOOKUP(D1043,Table2[],2,FALSE)</f>
        <v>Dr. Sinha</v>
      </c>
      <c r="O1043" s="10" t="str">
        <f t="shared" si="65"/>
        <v/>
      </c>
      <c r="P1043" s="10"/>
      <c r="Q1043" s="10">
        <f t="shared" si="66"/>
        <v>2023</v>
      </c>
      <c r="R1043" s="10"/>
      <c r="S1043" s="10"/>
      <c r="T1043" s="10"/>
      <c r="U1043" s="10"/>
      <c r="V1043" s="10"/>
      <c r="W1043" s="10" t="str">
        <f t="shared" ca="1" si="67"/>
        <v/>
      </c>
      <c r="X1043" s="10"/>
      <c r="Y1043" s="10"/>
      <c r="Z1043" s="10"/>
      <c r="AA1043" s="10"/>
      <c r="AB1043" s="10"/>
      <c r="AC1043" s="10"/>
      <c r="AD1043" s="10"/>
      <c r="AE1043" s="10"/>
      <c r="AF1043" s="10"/>
    </row>
    <row r="1044" spans="1:32" x14ac:dyDescent="0.3">
      <c r="A1044" s="8" t="s">
        <v>2109</v>
      </c>
      <c r="B1044" s="8" t="s">
        <v>2110</v>
      </c>
      <c r="C1044" s="8" t="s">
        <v>36</v>
      </c>
      <c r="D1044" s="8" t="s">
        <v>31</v>
      </c>
      <c r="E1044" s="9">
        <v>44816</v>
      </c>
      <c r="F1044" s="8" t="s">
        <v>14</v>
      </c>
      <c r="G1044" s="8">
        <v>3726</v>
      </c>
      <c r="H1044" s="8">
        <v>586</v>
      </c>
      <c r="I1044" s="8">
        <v>2.2200000000000002</v>
      </c>
      <c r="J1044" s="8">
        <v>6</v>
      </c>
      <c r="L1044" s="10">
        <f t="shared" ca="1" si="64"/>
        <v>1032</v>
      </c>
      <c r="M1044" s="10" t="str" cm="1">
        <f t="array" ref="M1044">_xlfn.IFS(I1044&gt;=3.5,"Excellent",I1044&gt;=3,"Good",I1044&gt;=2,"Average",I1044&lt;2,"Poor")</f>
        <v>Average</v>
      </c>
      <c r="N1044" s="10" t="str">
        <f>VLOOKUP(D1044,Table2[],2,FALSE)</f>
        <v>Dr. Sharma</v>
      </c>
      <c r="O1044" s="10" t="str">
        <f t="shared" si="65"/>
        <v/>
      </c>
      <c r="P1044" s="10"/>
      <c r="Q1044" s="10">
        <f t="shared" si="66"/>
        <v>2022</v>
      </c>
      <c r="R1044" s="10"/>
      <c r="S1044" s="10"/>
      <c r="T1044" s="10"/>
      <c r="U1044" s="10"/>
      <c r="V1044" s="10"/>
      <c r="W1044" s="10" t="str">
        <f t="shared" ca="1" si="67"/>
        <v/>
      </c>
      <c r="X1044" s="10"/>
      <c r="Y1044" s="10"/>
      <c r="Z1044" s="10"/>
      <c r="AA1044" s="10"/>
      <c r="AB1044" s="10"/>
      <c r="AC1044" s="10"/>
      <c r="AD1044" s="10"/>
      <c r="AE1044" s="10"/>
      <c r="AF1044" s="10"/>
    </row>
    <row r="1045" spans="1:32" x14ac:dyDescent="0.3">
      <c r="A1045" s="8" t="s">
        <v>2111</v>
      </c>
      <c r="B1045" s="8" t="s">
        <v>2112</v>
      </c>
      <c r="C1045" s="8" t="s">
        <v>28</v>
      </c>
      <c r="D1045" s="8" t="s">
        <v>18</v>
      </c>
      <c r="E1045" s="9">
        <v>45227</v>
      </c>
      <c r="F1045" s="8" t="s">
        <v>19</v>
      </c>
      <c r="G1045" s="8">
        <v>12371</v>
      </c>
      <c r="H1045" s="8">
        <v>3982</v>
      </c>
      <c r="I1045" s="8">
        <v>3.58</v>
      </c>
      <c r="J1045" s="8">
        <v>52</v>
      </c>
      <c r="L1045" s="10" t="str">
        <f t="shared" ca="1" si="64"/>
        <v> </v>
      </c>
      <c r="M1045" s="10" t="str" cm="1">
        <f t="array" ref="M1045">_xlfn.IFS(I1045&gt;=3.5,"Excellent",I1045&gt;=3,"Good",I1045&gt;=2,"Average",I1045&lt;2,"Poor")</f>
        <v>Excellent</v>
      </c>
      <c r="N1045" s="10" t="str">
        <f>VLOOKUP(D1045,Table2[],2,FALSE)</f>
        <v>Dr. Roy</v>
      </c>
      <c r="O1045" s="10" t="str">
        <f t="shared" si="65"/>
        <v/>
      </c>
      <c r="P1045" s="10"/>
      <c r="Q1045" s="10">
        <f t="shared" si="66"/>
        <v>2023</v>
      </c>
      <c r="R1045" s="10"/>
      <c r="S1045" s="10"/>
      <c r="T1045" s="10"/>
      <c r="U1045" s="10"/>
      <c r="V1045" s="10"/>
      <c r="W1045" s="10">
        <f t="shared" ca="1" si="67"/>
        <v>621</v>
      </c>
      <c r="X1045" s="10"/>
      <c r="Y1045" s="10"/>
      <c r="Z1045" s="10"/>
      <c r="AA1045" s="10"/>
      <c r="AB1045" s="10"/>
      <c r="AC1045" s="10"/>
      <c r="AD1045" s="10"/>
      <c r="AE1045" s="10"/>
      <c r="AF1045" s="10"/>
    </row>
    <row r="1046" spans="1:32" x14ac:dyDescent="0.3">
      <c r="A1046" s="8" t="s">
        <v>2113</v>
      </c>
      <c r="B1046" s="8" t="s">
        <v>2114</v>
      </c>
      <c r="C1046" s="8" t="s">
        <v>25</v>
      </c>
      <c r="D1046" s="8" t="s">
        <v>31</v>
      </c>
      <c r="E1046" s="9">
        <v>45104</v>
      </c>
      <c r="F1046" s="8" t="s">
        <v>19</v>
      </c>
      <c r="G1046" s="8">
        <v>3344</v>
      </c>
      <c r="H1046" s="8">
        <v>5902</v>
      </c>
      <c r="I1046" s="8">
        <v>3.46</v>
      </c>
      <c r="J1046" s="8">
        <v>75</v>
      </c>
      <c r="L1046" s="10" t="str">
        <f t="shared" ca="1" si="64"/>
        <v> </v>
      </c>
      <c r="M1046" s="10" t="str" cm="1">
        <f t="array" ref="M1046">_xlfn.IFS(I1046&gt;=3.5,"Excellent",I1046&gt;=3,"Good",I1046&gt;=2,"Average",I1046&lt;2,"Poor")</f>
        <v>Good</v>
      </c>
      <c r="N1046" s="10" t="str">
        <f>VLOOKUP(D1046,Table2[],2,FALSE)</f>
        <v>Dr. Sharma</v>
      </c>
      <c r="O1046" s="10" t="str">
        <f t="shared" si="65"/>
        <v>True</v>
      </c>
      <c r="P1046" s="10"/>
      <c r="Q1046" s="10">
        <f t="shared" si="66"/>
        <v>2023</v>
      </c>
      <c r="R1046" s="10"/>
      <c r="S1046" s="10"/>
      <c r="T1046" s="10"/>
      <c r="U1046" s="10"/>
      <c r="V1046" s="10"/>
      <c r="W1046" s="10">
        <f t="shared" ca="1" si="67"/>
        <v>744</v>
      </c>
      <c r="X1046" s="10"/>
      <c r="Y1046" s="10"/>
      <c r="Z1046" s="10"/>
      <c r="AA1046" s="10"/>
      <c r="AB1046" s="10"/>
      <c r="AC1046" s="10"/>
      <c r="AD1046" s="10"/>
      <c r="AE1046" s="10"/>
      <c r="AF1046" s="10"/>
    </row>
    <row r="1047" spans="1:32" x14ac:dyDescent="0.3">
      <c r="A1047" s="8" t="s">
        <v>2115</v>
      </c>
      <c r="B1047" s="8" t="s">
        <v>2116</v>
      </c>
      <c r="C1047" s="8" t="s">
        <v>36</v>
      </c>
      <c r="D1047" s="8" t="s">
        <v>13</v>
      </c>
      <c r="E1047" s="9">
        <v>45004</v>
      </c>
      <c r="F1047" s="8" t="s">
        <v>14</v>
      </c>
      <c r="G1047" s="8">
        <v>10360</v>
      </c>
      <c r="H1047" s="8">
        <v>6049</v>
      </c>
      <c r="I1047" s="8">
        <v>2.79</v>
      </c>
      <c r="J1047" s="8">
        <v>42</v>
      </c>
      <c r="L1047" s="10">
        <f t="shared" ca="1" si="64"/>
        <v>844</v>
      </c>
      <c r="M1047" s="10" t="str" cm="1">
        <f t="array" ref="M1047">_xlfn.IFS(I1047&gt;=3.5,"Excellent",I1047&gt;=3,"Good",I1047&gt;=2,"Average",I1047&lt;2,"Poor")</f>
        <v>Average</v>
      </c>
      <c r="N1047" s="10" t="str">
        <f>VLOOKUP(D1047,Table2[],2,FALSE)</f>
        <v xml:space="preserve"> Dr. Mehta</v>
      </c>
      <c r="O1047" s="10" t="str">
        <f t="shared" si="65"/>
        <v>True</v>
      </c>
      <c r="P1047" s="10"/>
      <c r="Q1047" s="10">
        <f t="shared" si="66"/>
        <v>2023</v>
      </c>
      <c r="R1047" s="10"/>
      <c r="S1047" s="10"/>
      <c r="T1047" s="10"/>
      <c r="U1047" s="10"/>
      <c r="V1047" s="10"/>
      <c r="W1047" s="10" t="str">
        <f t="shared" ca="1" si="67"/>
        <v/>
      </c>
      <c r="X1047" s="10"/>
      <c r="Y1047" s="10"/>
      <c r="Z1047" s="10"/>
      <c r="AA1047" s="10"/>
      <c r="AB1047" s="10"/>
      <c r="AC1047" s="10"/>
      <c r="AD1047" s="10"/>
      <c r="AE1047" s="10"/>
      <c r="AF1047" s="10"/>
    </row>
    <row r="1048" spans="1:32" x14ac:dyDescent="0.3">
      <c r="A1048" s="8" t="s">
        <v>2117</v>
      </c>
      <c r="B1048" s="8" t="s">
        <v>2118</v>
      </c>
      <c r="C1048" s="8" t="s">
        <v>54</v>
      </c>
      <c r="D1048" s="8" t="s">
        <v>13</v>
      </c>
      <c r="E1048" s="9">
        <v>44764</v>
      </c>
      <c r="F1048" s="8" t="s">
        <v>14</v>
      </c>
      <c r="G1048" s="8">
        <v>9592</v>
      </c>
      <c r="H1048" s="8">
        <v>5292</v>
      </c>
      <c r="I1048" s="8">
        <v>3.61</v>
      </c>
      <c r="J1048" s="8">
        <v>59</v>
      </c>
      <c r="L1048" s="10">
        <f t="shared" ca="1" si="64"/>
        <v>1084</v>
      </c>
      <c r="M1048" s="10" t="str" cm="1">
        <f t="array" ref="M1048">_xlfn.IFS(I1048&gt;=3.5,"Excellent",I1048&gt;=3,"Good",I1048&gt;=2,"Average",I1048&lt;2,"Poor")</f>
        <v>Excellent</v>
      </c>
      <c r="N1048" s="10" t="str">
        <f>VLOOKUP(D1048,Table2[],2,FALSE)</f>
        <v xml:space="preserve"> Dr. Mehta</v>
      </c>
      <c r="O1048" s="10" t="str">
        <f t="shared" si="65"/>
        <v>True</v>
      </c>
      <c r="P1048" s="10"/>
      <c r="Q1048" s="10">
        <f t="shared" si="66"/>
        <v>2022</v>
      </c>
      <c r="R1048" s="10"/>
      <c r="S1048" s="10"/>
      <c r="T1048" s="10"/>
      <c r="U1048" s="10"/>
      <c r="V1048" s="10"/>
      <c r="W1048" s="10" t="str">
        <f t="shared" ca="1" si="67"/>
        <v/>
      </c>
      <c r="X1048" s="10"/>
      <c r="Y1048" s="10"/>
      <c r="Z1048" s="10"/>
      <c r="AA1048" s="10"/>
      <c r="AB1048" s="10"/>
      <c r="AC1048" s="10"/>
      <c r="AD1048" s="10"/>
      <c r="AE1048" s="10"/>
      <c r="AF1048" s="10"/>
    </row>
    <row r="1049" spans="1:32" x14ac:dyDescent="0.3">
      <c r="A1049" s="8" t="s">
        <v>2119</v>
      </c>
      <c r="B1049" s="8" t="s">
        <v>2120</v>
      </c>
      <c r="C1049" s="8" t="s">
        <v>36</v>
      </c>
      <c r="D1049" s="8" t="s">
        <v>13</v>
      </c>
      <c r="E1049" s="9">
        <v>44742</v>
      </c>
      <c r="F1049" s="8" t="s">
        <v>14</v>
      </c>
      <c r="G1049" s="8">
        <v>9512</v>
      </c>
      <c r="H1049" s="8">
        <v>2317</v>
      </c>
      <c r="I1049" s="8">
        <v>2.98</v>
      </c>
      <c r="J1049" s="8">
        <v>56</v>
      </c>
      <c r="L1049" s="10">
        <f t="shared" ca="1" si="64"/>
        <v>1106</v>
      </c>
      <c r="M1049" s="10" t="str" cm="1">
        <f t="array" ref="M1049">_xlfn.IFS(I1049&gt;=3.5,"Excellent",I1049&gt;=3,"Good",I1049&gt;=2,"Average",I1049&lt;2,"Poor")</f>
        <v>Average</v>
      </c>
      <c r="N1049" s="10" t="str">
        <f>VLOOKUP(D1049,Table2[],2,FALSE)</f>
        <v xml:space="preserve"> Dr. Mehta</v>
      </c>
      <c r="O1049" s="10" t="str">
        <f t="shared" si="65"/>
        <v/>
      </c>
      <c r="P1049" s="10"/>
      <c r="Q1049" s="10">
        <f t="shared" si="66"/>
        <v>2022</v>
      </c>
      <c r="R1049" s="10"/>
      <c r="S1049" s="10"/>
      <c r="T1049" s="10"/>
      <c r="U1049" s="10"/>
      <c r="V1049" s="10"/>
      <c r="W1049" s="10" t="str">
        <f t="shared" ca="1" si="67"/>
        <v/>
      </c>
      <c r="X1049" s="10"/>
      <c r="Y1049" s="10"/>
      <c r="Z1049" s="10"/>
      <c r="AA1049" s="10"/>
      <c r="AB1049" s="10"/>
      <c r="AC1049" s="10"/>
      <c r="AD1049" s="10"/>
      <c r="AE1049" s="10"/>
      <c r="AF1049" s="10"/>
    </row>
    <row r="1050" spans="1:32" x14ac:dyDescent="0.3">
      <c r="A1050" s="8" t="s">
        <v>2121</v>
      </c>
      <c r="B1050" s="8" t="s">
        <v>2122</v>
      </c>
      <c r="C1050" s="8" t="s">
        <v>57</v>
      </c>
      <c r="D1050" s="8" t="s">
        <v>18</v>
      </c>
      <c r="E1050" s="9">
        <v>44765</v>
      </c>
      <c r="F1050" s="8" t="s">
        <v>19</v>
      </c>
      <c r="G1050" s="8">
        <v>5373</v>
      </c>
      <c r="H1050" s="8">
        <v>8186</v>
      </c>
      <c r="I1050" s="8">
        <v>2.29</v>
      </c>
      <c r="J1050" s="8">
        <v>22</v>
      </c>
      <c r="L1050" s="10" t="str">
        <f t="shared" ca="1" si="64"/>
        <v> </v>
      </c>
      <c r="M1050" s="10" t="str" cm="1">
        <f t="array" ref="M1050">_xlfn.IFS(I1050&gt;=3.5,"Excellent",I1050&gt;=3,"Good",I1050&gt;=2,"Average",I1050&lt;2,"Poor")</f>
        <v>Average</v>
      </c>
      <c r="N1050" s="10" t="str">
        <f>VLOOKUP(D1050,Table2[],2,FALSE)</f>
        <v>Dr. Roy</v>
      </c>
      <c r="O1050" s="10" t="str">
        <f t="shared" si="65"/>
        <v>True</v>
      </c>
      <c r="P1050" s="10"/>
      <c r="Q1050" s="10">
        <f t="shared" si="66"/>
        <v>2022</v>
      </c>
      <c r="R1050" s="10"/>
      <c r="S1050" s="10"/>
      <c r="T1050" s="10"/>
      <c r="U1050" s="10"/>
      <c r="V1050" s="10"/>
      <c r="W1050" s="10">
        <f t="shared" ca="1" si="67"/>
        <v>1083</v>
      </c>
      <c r="X1050" s="10"/>
      <c r="Y1050" s="10"/>
      <c r="Z1050" s="10"/>
      <c r="AA1050" s="10"/>
      <c r="AB1050" s="10"/>
      <c r="AC1050" s="10"/>
      <c r="AD1050" s="10"/>
      <c r="AE1050" s="10"/>
      <c r="AF1050" s="10"/>
    </row>
    <row r="1051" spans="1:32" x14ac:dyDescent="0.3">
      <c r="A1051" s="8" t="s">
        <v>2123</v>
      </c>
      <c r="B1051" s="8" t="s">
        <v>2124</v>
      </c>
      <c r="C1051" s="8" t="s">
        <v>22</v>
      </c>
      <c r="D1051" s="8" t="s">
        <v>18</v>
      </c>
      <c r="E1051" s="9">
        <v>44814</v>
      </c>
      <c r="F1051" s="8" t="s">
        <v>19</v>
      </c>
      <c r="G1051" s="8">
        <v>5354</v>
      </c>
      <c r="H1051" s="8">
        <v>2730</v>
      </c>
      <c r="I1051" s="8">
        <v>2.44</v>
      </c>
      <c r="J1051" s="8">
        <v>94</v>
      </c>
      <c r="L1051" s="10" t="str">
        <f t="shared" ca="1" si="64"/>
        <v> </v>
      </c>
      <c r="M1051" s="10" t="str" cm="1">
        <f t="array" ref="M1051">_xlfn.IFS(I1051&gt;=3.5,"Excellent",I1051&gt;=3,"Good",I1051&gt;=2,"Average",I1051&lt;2,"Poor")</f>
        <v>Average</v>
      </c>
      <c r="N1051" s="10" t="str">
        <f>VLOOKUP(D1051,Table2[],2,FALSE)</f>
        <v>Dr. Roy</v>
      </c>
      <c r="O1051" s="10" t="str">
        <f t="shared" si="65"/>
        <v>True</v>
      </c>
      <c r="P1051" s="10"/>
      <c r="Q1051" s="10">
        <f t="shared" si="66"/>
        <v>2022</v>
      </c>
      <c r="R1051" s="10"/>
      <c r="S1051" s="10"/>
      <c r="T1051" s="10"/>
      <c r="U1051" s="10"/>
      <c r="V1051" s="10"/>
      <c r="W1051" s="10">
        <f t="shared" ca="1" si="67"/>
        <v>1034</v>
      </c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 spans="1:32" x14ac:dyDescent="0.3">
      <c r="A1052" s="8" t="s">
        <v>2125</v>
      </c>
      <c r="B1052" s="8" t="s">
        <v>2126</v>
      </c>
      <c r="C1052" s="8" t="s">
        <v>36</v>
      </c>
      <c r="D1052" s="8" t="s">
        <v>62</v>
      </c>
      <c r="E1052" s="9">
        <v>44839</v>
      </c>
      <c r="F1052" s="8" t="s">
        <v>19</v>
      </c>
      <c r="G1052" s="8">
        <v>2479</v>
      </c>
      <c r="H1052" s="8">
        <v>1588</v>
      </c>
      <c r="I1052" s="8">
        <v>3.71</v>
      </c>
      <c r="J1052" s="8">
        <v>100</v>
      </c>
      <c r="L1052" s="10" t="str">
        <f t="shared" ca="1" si="64"/>
        <v> </v>
      </c>
      <c r="M1052" s="10" t="str" cm="1">
        <f t="array" ref="M1052">_xlfn.IFS(I1052&gt;=3.5,"Excellent",I1052&gt;=3,"Good",I1052&gt;=2,"Average",I1052&lt;2,"Poor")</f>
        <v>Excellent</v>
      </c>
      <c r="N1052" s="10" t="str">
        <f>VLOOKUP(D1052,Table2[],2,FALSE)</f>
        <v>Dr. Sinha</v>
      </c>
      <c r="O1052" s="10" t="str">
        <f t="shared" si="65"/>
        <v>True</v>
      </c>
      <c r="P1052" s="10"/>
      <c r="Q1052" s="10">
        <f t="shared" si="66"/>
        <v>2022</v>
      </c>
      <c r="R1052" s="10"/>
      <c r="S1052" s="10"/>
      <c r="T1052" s="10"/>
      <c r="U1052" s="10"/>
      <c r="V1052" s="10"/>
      <c r="W1052" s="10">
        <f t="shared" ca="1" si="67"/>
        <v>1009</v>
      </c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 spans="1:32" x14ac:dyDescent="0.3">
      <c r="A1053" s="8" t="s">
        <v>2127</v>
      </c>
      <c r="B1053" s="8" t="s">
        <v>2128</v>
      </c>
      <c r="C1053" s="8" t="s">
        <v>12</v>
      </c>
      <c r="D1053" s="8" t="s">
        <v>62</v>
      </c>
      <c r="E1053" s="9">
        <v>45007</v>
      </c>
      <c r="F1053" s="8" t="s">
        <v>39</v>
      </c>
      <c r="G1053" s="8">
        <v>6810</v>
      </c>
      <c r="H1053" s="8">
        <v>405</v>
      </c>
      <c r="I1053" s="8">
        <v>2.94</v>
      </c>
      <c r="J1053" s="8">
        <v>46</v>
      </c>
      <c r="L1053" s="10" t="str">
        <f t="shared" ca="1" si="64"/>
        <v> </v>
      </c>
      <c r="M1053" s="10" t="str" cm="1">
        <f t="array" ref="M1053">_xlfn.IFS(I1053&gt;=3.5,"Excellent",I1053&gt;=3,"Good",I1053&gt;=2,"Average",I1053&lt;2,"Poor")</f>
        <v>Average</v>
      </c>
      <c r="N1053" s="10" t="str">
        <f>VLOOKUP(D1053,Table2[],2,FALSE)</f>
        <v>Dr. Sinha</v>
      </c>
      <c r="O1053" s="10" t="str">
        <f t="shared" si="65"/>
        <v/>
      </c>
      <c r="P1053" s="10"/>
      <c r="Q1053" s="10">
        <f t="shared" si="66"/>
        <v>2023</v>
      </c>
      <c r="R1053" s="10"/>
      <c r="S1053" s="10"/>
      <c r="T1053" s="10"/>
      <c r="U1053" s="10"/>
      <c r="V1053" s="10"/>
      <c r="W1053" s="10" t="str">
        <f t="shared" ca="1" si="67"/>
        <v/>
      </c>
      <c r="X1053" s="10"/>
      <c r="Y1053" s="10"/>
      <c r="Z1053" s="10"/>
      <c r="AA1053" s="10"/>
      <c r="AB1053" s="10"/>
      <c r="AC1053" s="10"/>
      <c r="AD1053" s="10"/>
      <c r="AE1053" s="10"/>
      <c r="AF1053" s="10"/>
    </row>
    <row r="1054" spans="1:32" x14ac:dyDescent="0.3">
      <c r="A1054" s="8" t="s">
        <v>2129</v>
      </c>
      <c r="B1054" s="8" t="s">
        <v>2130</v>
      </c>
      <c r="C1054" s="8" t="s">
        <v>12</v>
      </c>
      <c r="D1054" s="8" t="s">
        <v>18</v>
      </c>
      <c r="E1054" s="9">
        <v>44718</v>
      </c>
      <c r="F1054" s="8" t="s">
        <v>14</v>
      </c>
      <c r="G1054" s="8">
        <v>7686</v>
      </c>
      <c r="H1054" s="8">
        <v>9818</v>
      </c>
      <c r="I1054" s="8">
        <v>2.69</v>
      </c>
      <c r="J1054" s="8">
        <v>4</v>
      </c>
      <c r="L1054" s="10">
        <f t="shared" ca="1" si="64"/>
        <v>1130</v>
      </c>
      <c r="M1054" s="10" t="str" cm="1">
        <f t="array" ref="M1054">_xlfn.IFS(I1054&gt;=3.5,"Excellent",I1054&gt;=3,"Good",I1054&gt;=2,"Average",I1054&lt;2,"Poor")</f>
        <v>Average</v>
      </c>
      <c r="N1054" s="10" t="str">
        <f>VLOOKUP(D1054,Table2[],2,FALSE)</f>
        <v>Dr. Roy</v>
      </c>
      <c r="O1054" s="10" t="str">
        <f t="shared" si="65"/>
        <v>True</v>
      </c>
      <c r="P1054" s="10"/>
      <c r="Q1054" s="10">
        <f t="shared" si="66"/>
        <v>2022</v>
      </c>
      <c r="R1054" s="10"/>
      <c r="S1054" s="10"/>
      <c r="T1054" s="10"/>
      <c r="U1054" s="10"/>
      <c r="V1054" s="10"/>
      <c r="W1054" s="10" t="str">
        <f t="shared" ca="1" si="67"/>
        <v/>
      </c>
      <c r="X1054" s="10"/>
      <c r="Y1054" s="10"/>
      <c r="Z1054" s="10"/>
      <c r="AA1054" s="10"/>
      <c r="AB1054" s="10"/>
      <c r="AC1054" s="10"/>
      <c r="AD1054" s="10"/>
      <c r="AE1054" s="10"/>
      <c r="AF1054" s="10"/>
    </row>
    <row r="1055" spans="1:32" x14ac:dyDescent="0.3">
      <c r="A1055" s="8" t="s">
        <v>2131</v>
      </c>
      <c r="B1055" s="8" t="s">
        <v>2132</v>
      </c>
      <c r="C1055" s="8" t="s">
        <v>54</v>
      </c>
      <c r="D1055" s="8" t="s">
        <v>13</v>
      </c>
      <c r="E1055" s="9">
        <v>44888</v>
      </c>
      <c r="F1055" s="8" t="s">
        <v>14</v>
      </c>
      <c r="G1055" s="8">
        <v>7121</v>
      </c>
      <c r="H1055" s="8">
        <v>7090</v>
      </c>
      <c r="I1055" s="8">
        <v>3.87</v>
      </c>
      <c r="J1055" s="8">
        <v>28</v>
      </c>
      <c r="L1055" s="10">
        <f t="shared" ca="1" si="64"/>
        <v>960</v>
      </c>
      <c r="M1055" s="10" t="str" cm="1">
        <f t="array" ref="M1055">_xlfn.IFS(I1055&gt;=3.5,"Excellent",I1055&gt;=3,"Good",I1055&gt;=2,"Average",I1055&lt;2,"Poor")</f>
        <v>Excellent</v>
      </c>
      <c r="N1055" s="10" t="str">
        <f>VLOOKUP(D1055,Table2[],2,FALSE)</f>
        <v xml:space="preserve"> Dr. Mehta</v>
      </c>
      <c r="O1055" s="10" t="str">
        <f t="shared" si="65"/>
        <v>True</v>
      </c>
      <c r="P1055" s="10"/>
      <c r="Q1055" s="10">
        <f t="shared" si="66"/>
        <v>2022</v>
      </c>
      <c r="R1055" s="10"/>
      <c r="S1055" s="10"/>
      <c r="T1055" s="10"/>
      <c r="U1055" s="10"/>
      <c r="V1055" s="10"/>
      <c r="W1055" s="10" t="str">
        <f t="shared" ca="1" si="67"/>
        <v/>
      </c>
      <c r="X1055" s="10"/>
      <c r="Y1055" s="10"/>
      <c r="Z1055" s="10"/>
      <c r="AA1055" s="10"/>
      <c r="AB1055" s="10"/>
      <c r="AC1055" s="10"/>
      <c r="AD1055" s="10"/>
      <c r="AE1055" s="10"/>
      <c r="AF1055" s="10"/>
    </row>
    <row r="1056" spans="1:32" x14ac:dyDescent="0.3">
      <c r="A1056" s="8" t="s">
        <v>2133</v>
      </c>
      <c r="B1056" s="8" t="s">
        <v>2134</v>
      </c>
      <c r="C1056" s="8" t="s">
        <v>17</v>
      </c>
      <c r="D1056" s="8" t="s">
        <v>31</v>
      </c>
      <c r="E1056" s="9">
        <v>45450</v>
      </c>
      <c r="F1056" s="8" t="s">
        <v>19</v>
      </c>
      <c r="G1056" s="8">
        <v>3813</v>
      </c>
      <c r="H1056" s="8">
        <v>1221</v>
      </c>
      <c r="I1056" s="8">
        <v>2.78</v>
      </c>
      <c r="J1056" s="8">
        <v>55</v>
      </c>
      <c r="L1056" s="10" t="str">
        <f t="shared" ca="1" si="64"/>
        <v> </v>
      </c>
      <c r="M1056" s="10" t="str" cm="1">
        <f t="array" ref="M1056">_xlfn.IFS(I1056&gt;=3.5,"Excellent",I1056&gt;=3,"Good",I1056&gt;=2,"Average",I1056&lt;2,"Poor")</f>
        <v>Average</v>
      </c>
      <c r="N1056" s="10" t="str">
        <f>VLOOKUP(D1056,Table2[],2,FALSE)</f>
        <v>Dr. Sharma</v>
      </c>
      <c r="O1056" s="10" t="str">
        <f t="shared" si="65"/>
        <v/>
      </c>
      <c r="P1056" s="10"/>
      <c r="Q1056" s="10">
        <f t="shared" si="66"/>
        <v>2024</v>
      </c>
      <c r="R1056" s="10"/>
      <c r="S1056" s="10"/>
      <c r="T1056" s="10"/>
      <c r="U1056" s="10"/>
      <c r="V1056" s="10"/>
      <c r="W1056" s="10">
        <f t="shared" ca="1" si="67"/>
        <v>398</v>
      </c>
      <c r="X1056" s="10"/>
      <c r="Y1056" s="10"/>
      <c r="Z1056" s="10"/>
      <c r="AA1056" s="10"/>
      <c r="AB1056" s="10"/>
      <c r="AC1056" s="10"/>
      <c r="AD1056" s="10"/>
      <c r="AE1056" s="10"/>
      <c r="AF1056" s="10"/>
    </row>
    <row r="1057" spans="1:32" x14ac:dyDescent="0.3">
      <c r="A1057" s="8" t="s">
        <v>2135</v>
      </c>
      <c r="B1057" s="8" t="s">
        <v>2136</v>
      </c>
      <c r="C1057" s="8" t="s">
        <v>57</v>
      </c>
      <c r="D1057" s="8" t="s">
        <v>62</v>
      </c>
      <c r="E1057" s="9">
        <v>45410</v>
      </c>
      <c r="F1057" s="8" t="s">
        <v>19</v>
      </c>
      <c r="G1057" s="8">
        <v>5115</v>
      </c>
      <c r="H1057" s="8">
        <v>6700</v>
      </c>
      <c r="I1057" s="8">
        <v>3.09</v>
      </c>
      <c r="J1057" s="8">
        <v>35</v>
      </c>
      <c r="L1057" s="10" t="str">
        <f t="shared" ca="1" si="64"/>
        <v> </v>
      </c>
      <c r="M1057" s="10" t="str" cm="1">
        <f t="array" ref="M1057">_xlfn.IFS(I1057&gt;=3.5,"Excellent",I1057&gt;=3,"Good",I1057&gt;=2,"Average",I1057&lt;2,"Poor")</f>
        <v>Good</v>
      </c>
      <c r="N1057" s="10" t="str">
        <f>VLOOKUP(D1057,Table2[],2,FALSE)</f>
        <v>Dr. Sinha</v>
      </c>
      <c r="O1057" s="10" t="str">
        <f t="shared" si="65"/>
        <v>True</v>
      </c>
      <c r="P1057" s="10"/>
      <c r="Q1057" s="10">
        <f t="shared" si="66"/>
        <v>2024</v>
      </c>
      <c r="R1057" s="10"/>
      <c r="S1057" s="10"/>
      <c r="T1057" s="10"/>
      <c r="U1057" s="10"/>
      <c r="V1057" s="10"/>
      <c r="W1057" s="10">
        <f t="shared" ca="1" si="67"/>
        <v>438</v>
      </c>
      <c r="X1057" s="10"/>
      <c r="Y1057" s="10"/>
      <c r="Z1057" s="10"/>
      <c r="AA1057" s="10"/>
      <c r="AB1057" s="10"/>
      <c r="AC1057" s="10"/>
      <c r="AD1057" s="10"/>
      <c r="AE1057" s="10"/>
      <c r="AF1057" s="10"/>
    </row>
    <row r="1058" spans="1:32" x14ac:dyDescent="0.3">
      <c r="A1058" s="8" t="s">
        <v>2137</v>
      </c>
      <c r="B1058" s="8" t="s">
        <v>2138</v>
      </c>
      <c r="C1058" s="8" t="s">
        <v>36</v>
      </c>
      <c r="D1058" s="8" t="s">
        <v>18</v>
      </c>
      <c r="E1058" s="9">
        <v>44963</v>
      </c>
      <c r="F1058" s="8" t="s">
        <v>14</v>
      </c>
      <c r="G1058" s="8">
        <v>8897</v>
      </c>
      <c r="H1058" s="8">
        <v>2452</v>
      </c>
      <c r="I1058" s="8">
        <v>3.51</v>
      </c>
      <c r="J1058" s="8">
        <v>90</v>
      </c>
      <c r="L1058" s="10">
        <f t="shared" ca="1" si="64"/>
        <v>885</v>
      </c>
      <c r="M1058" s="10" t="str" cm="1">
        <f t="array" ref="M1058">_xlfn.IFS(I1058&gt;=3.5,"Excellent",I1058&gt;=3,"Good",I1058&gt;=2,"Average",I1058&lt;2,"Poor")</f>
        <v>Excellent</v>
      </c>
      <c r="N1058" s="10" t="str">
        <f>VLOOKUP(D1058,Table2[],2,FALSE)</f>
        <v>Dr. Roy</v>
      </c>
      <c r="O1058" s="10" t="str">
        <f t="shared" si="65"/>
        <v/>
      </c>
      <c r="P1058" s="10"/>
      <c r="Q1058" s="10">
        <f t="shared" si="66"/>
        <v>2023</v>
      </c>
      <c r="R1058" s="10"/>
      <c r="S1058" s="10"/>
      <c r="T1058" s="10"/>
      <c r="U1058" s="10"/>
      <c r="V1058" s="10"/>
      <c r="W1058" s="10" t="str">
        <f t="shared" ca="1" si="67"/>
        <v/>
      </c>
      <c r="X1058" s="10"/>
      <c r="Y1058" s="10"/>
      <c r="Z1058" s="10"/>
      <c r="AA1058" s="10"/>
      <c r="AB1058" s="10"/>
      <c r="AC1058" s="10"/>
      <c r="AD1058" s="10"/>
      <c r="AE1058" s="10"/>
      <c r="AF1058" s="10"/>
    </row>
    <row r="1059" spans="1:32" x14ac:dyDescent="0.3">
      <c r="A1059" s="8" t="s">
        <v>2139</v>
      </c>
      <c r="B1059" s="8" t="s">
        <v>2140</v>
      </c>
      <c r="C1059" s="8" t="s">
        <v>28</v>
      </c>
      <c r="D1059" s="8" t="s">
        <v>31</v>
      </c>
      <c r="E1059" s="9">
        <v>45408</v>
      </c>
      <c r="F1059" s="8" t="s">
        <v>14</v>
      </c>
      <c r="G1059" s="8">
        <v>10286</v>
      </c>
      <c r="H1059" s="8">
        <v>8637</v>
      </c>
      <c r="I1059" s="8">
        <v>2.17</v>
      </c>
      <c r="J1059" s="8">
        <v>76</v>
      </c>
      <c r="L1059" s="10">
        <f t="shared" ca="1" si="64"/>
        <v>440</v>
      </c>
      <c r="M1059" s="10" t="str" cm="1">
        <f t="array" ref="M1059">_xlfn.IFS(I1059&gt;=3.5,"Excellent",I1059&gt;=3,"Good",I1059&gt;=2,"Average",I1059&lt;2,"Poor")</f>
        <v>Average</v>
      </c>
      <c r="N1059" s="10" t="str">
        <f>VLOOKUP(D1059,Table2[],2,FALSE)</f>
        <v>Dr. Sharma</v>
      </c>
      <c r="O1059" s="10" t="str">
        <f t="shared" si="65"/>
        <v>True</v>
      </c>
      <c r="P1059" s="10"/>
      <c r="Q1059" s="10">
        <f t="shared" si="66"/>
        <v>2024</v>
      </c>
      <c r="R1059" s="10"/>
      <c r="S1059" s="10"/>
      <c r="T1059" s="10"/>
      <c r="U1059" s="10"/>
      <c r="V1059" s="10"/>
      <c r="W1059" s="10" t="str">
        <f t="shared" ca="1" si="67"/>
        <v/>
      </c>
      <c r="X1059" s="10"/>
      <c r="Y1059" s="10"/>
      <c r="Z1059" s="10"/>
      <c r="AA1059" s="10"/>
      <c r="AB1059" s="10"/>
      <c r="AC1059" s="10"/>
      <c r="AD1059" s="10"/>
      <c r="AE1059" s="10"/>
      <c r="AF1059" s="10"/>
    </row>
    <row r="1060" spans="1:32" x14ac:dyDescent="0.3">
      <c r="A1060" s="8" t="s">
        <v>2141</v>
      </c>
      <c r="B1060" s="8" t="s">
        <v>2142</v>
      </c>
      <c r="C1060" s="8" t="s">
        <v>22</v>
      </c>
      <c r="D1060" s="8" t="s">
        <v>31</v>
      </c>
      <c r="E1060" s="9">
        <v>45381</v>
      </c>
      <c r="F1060" s="8" t="s">
        <v>19</v>
      </c>
      <c r="G1060" s="8">
        <v>6792</v>
      </c>
      <c r="H1060" s="8">
        <v>999</v>
      </c>
      <c r="I1060" s="8">
        <v>2.19</v>
      </c>
      <c r="J1060" s="8">
        <v>6</v>
      </c>
      <c r="L1060" s="10" t="str">
        <f t="shared" ca="1" si="64"/>
        <v> </v>
      </c>
      <c r="M1060" s="10" t="str" cm="1">
        <f t="array" ref="M1060">_xlfn.IFS(I1060&gt;=3.5,"Excellent",I1060&gt;=3,"Good",I1060&gt;=2,"Average",I1060&lt;2,"Poor")</f>
        <v>Average</v>
      </c>
      <c r="N1060" s="10" t="str">
        <f>VLOOKUP(D1060,Table2[],2,FALSE)</f>
        <v>Dr. Sharma</v>
      </c>
      <c r="O1060" s="10" t="str">
        <f t="shared" si="65"/>
        <v/>
      </c>
      <c r="P1060" s="10"/>
      <c r="Q1060" s="10">
        <f t="shared" si="66"/>
        <v>2024</v>
      </c>
      <c r="R1060" s="10"/>
      <c r="S1060" s="10"/>
      <c r="T1060" s="10"/>
      <c r="U1060" s="10"/>
      <c r="V1060" s="10"/>
      <c r="W1060" s="10">
        <f t="shared" ca="1" si="67"/>
        <v>467</v>
      </c>
      <c r="X1060" s="10"/>
      <c r="Y1060" s="10"/>
      <c r="Z1060" s="10"/>
      <c r="AA1060" s="10"/>
      <c r="AB1060" s="10"/>
      <c r="AC1060" s="10"/>
      <c r="AD1060" s="10"/>
      <c r="AE1060" s="10"/>
      <c r="AF1060" s="10"/>
    </row>
    <row r="1061" spans="1:32" x14ac:dyDescent="0.3">
      <c r="A1061" s="8" t="s">
        <v>2143</v>
      </c>
      <c r="B1061" s="8" t="s">
        <v>2144</v>
      </c>
      <c r="C1061" s="8" t="s">
        <v>25</v>
      </c>
      <c r="D1061" s="8" t="s">
        <v>62</v>
      </c>
      <c r="E1061" s="9">
        <v>44982</v>
      </c>
      <c r="F1061" s="8" t="s">
        <v>14</v>
      </c>
      <c r="G1061" s="8">
        <v>9636</v>
      </c>
      <c r="H1061" s="8">
        <v>8999</v>
      </c>
      <c r="I1061" s="8">
        <v>2.4900000000000002</v>
      </c>
      <c r="J1061" s="8">
        <v>46</v>
      </c>
      <c r="L1061" s="10">
        <f t="shared" ca="1" si="64"/>
        <v>866</v>
      </c>
      <c r="M1061" s="10" t="str" cm="1">
        <f t="array" ref="M1061">_xlfn.IFS(I1061&gt;=3.5,"Excellent",I1061&gt;=3,"Good",I1061&gt;=2,"Average",I1061&lt;2,"Poor")</f>
        <v>Average</v>
      </c>
      <c r="N1061" s="10" t="str">
        <f>VLOOKUP(D1061,Table2[],2,FALSE)</f>
        <v>Dr. Sinha</v>
      </c>
      <c r="O1061" s="10" t="str">
        <f t="shared" si="65"/>
        <v>True</v>
      </c>
      <c r="P1061" s="10"/>
      <c r="Q1061" s="10">
        <f t="shared" si="66"/>
        <v>2023</v>
      </c>
      <c r="R1061" s="10"/>
      <c r="S1061" s="10"/>
      <c r="T1061" s="10"/>
      <c r="U1061" s="10"/>
      <c r="V1061" s="10"/>
      <c r="W1061" s="10" t="str">
        <f t="shared" ca="1" si="67"/>
        <v/>
      </c>
      <c r="X1061" s="10"/>
      <c r="Y1061" s="10"/>
      <c r="Z1061" s="10"/>
      <c r="AA1061" s="10"/>
      <c r="AB1061" s="10"/>
      <c r="AC1061" s="10"/>
      <c r="AD1061" s="10"/>
      <c r="AE1061" s="10"/>
      <c r="AF1061" s="10"/>
    </row>
    <row r="1062" spans="1:32" x14ac:dyDescent="0.3">
      <c r="A1062" s="8" t="s">
        <v>2145</v>
      </c>
      <c r="B1062" s="8" t="s">
        <v>2146</v>
      </c>
      <c r="C1062" s="8" t="s">
        <v>22</v>
      </c>
      <c r="D1062" s="8" t="s">
        <v>62</v>
      </c>
      <c r="E1062" s="9">
        <v>44564</v>
      </c>
      <c r="F1062" s="8" t="s">
        <v>14</v>
      </c>
      <c r="G1062" s="8">
        <v>14185</v>
      </c>
      <c r="H1062" s="8">
        <v>3785</v>
      </c>
      <c r="I1062" s="8">
        <v>3.14</v>
      </c>
      <c r="J1062" s="8">
        <v>84</v>
      </c>
      <c r="L1062" s="10">
        <f t="shared" ca="1" si="64"/>
        <v>1284</v>
      </c>
      <c r="M1062" s="10" t="str" cm="1">
        <f t="array" ref="M1062">_xlfn.IFS(I1062&gt;=3.5,"Excellent",I1062&gt;=3,"Good",I1062&gt;=2,"Average",I1062&lt;2,"Poor")</f>
        <v>Good</v>
      </c>
      <c r="N1062" s="10" t="str">
        <f>VLOOKUP(D1062,Table2[],2,FALSE)</f>
        <v>Dr. Sinha</v>
      </c>
      <c r="O1062" s="10" t="str">
        <f t="shared" si="65"/>
        <v/>
      </c>
      <c r="P1062" s="10"/>
      <c r="Q1062" s="10">
        <f t="shared" si="66"/>
        <v>2022</v>
      </c>
      <c r="R1062" s="10"/>
      <c r="S1062" s="10"/>
      <c r="T1062" s="10"/>
      <c r="U1062" s="10"/>
      <c r="V1062" s="10"/>
      <c r="W1062" s="10" t="str">
        <f t="shared" ca="1" si="67"/>
        <v/>
      </c>
      <c r="X1062" s="10"/>
      <c r="Y1062" s="10"/>
      <c r="Z1062" s="10"/>
      <c r="AA1062" s="10"/>
      <c r="AB1062" s="10"/>
      <c r="AC1062" s="10"/>
      <c r="AD1062" s="10"/>
      <c r="AE1062" s="10"/>
      <c r="AF1062" s="10"/>
    </row>
    <row r="1063" spans="1:32" x14ac:dyDescent="0.3">
      <c r="A1063" s="8" t="s">
        <v>2147</v>
      </c>
      <c r="B1063" s="8" t="s">
        <v>2148</v>
      </c>
      <c r="C1063" s="8" t="s">
        <v>57</v>
      </c>
      <c r="D1063" s="8" t="s">
        <v>62</v>
      </c>
      <c r="E1063" s="9">
        <v>45091</v>
      </c>
      <c r="F1063" s="8" t="s">
        <v>14</v>
      </c>
      <c r="G1063" s="8">
        <v>13293</v>
      </c>
      <c r="H1063" s="8">
        <v>9628</v>
      </c>
      <c r="I1063" s="8">
        <v>2.66</v>
      </c>
      <c r="J1063" s="8">
        <v>99</v>
      </c>
      <c r="L1063" s="10">
        <f t="shared" ca="1" si="64"/>
        <v>757</v>
      </c>
      <c r="M1063" s="10" t="str" cm="1">
        <f t="array" ref="M1063">_xlfn.IFS(I1063&gt;=3.5,"Excellent",I1063&gt;=3,"Good",I1063&gt;=2,"Average",I1063&lt;2,"Poor")</f>
        <v>Average</v>
      </c>
      <c r="N1063" s="10" t="str">
        <f>VLOOKUP(D1063,Table2[],2,FALSE)</f>
        <v>Dr. Sinha</v>
      </c>
      <c r="O1063" s="10" t="str">
        <f t="shared" si="65"/>
        <v>True</v>
      </c>
      <c r="P1063" s="10"/>
      <c r="Q1063" s="10">
        <f t="shared" si="66"/>
        <v>2023</v>
      </c>
      <c r="R1063" s="10"/>
      <c r="S1063" s="10"/>
      <c r="T1063" s="10"/>
      <c r="U1063" s="10"/>
      <c r="V1063" s="10"/>
      <c r="W1063" s="10" t="str">
        <f t="shared" ca="1" si="67"/>
        <v/>
      </c>
      <c r="X1063" s="10"/>
      <c r="Y1063" s="10"/>
      <c r="Z1063" s="10"/>
      <c r="AA1063" s="10"/>
      <c r="AB1063" s="10"/>
      <c r="AC1063" s="10"/>
      <c r="AD1063" s="10"/>
      <c r="AE1063" s="10"/>
      <c r="AF1063" s="10"/>
    </row>
    <row r="1064" spans="1:32" x14ac:dyDescent="0.3">
      <c r="A1064" s="8" t="s">
        <v>2149</v>
      </c>
      <c r="B1064" s="8" t="s">
        <v>2150</v>
      </c>
      <c r="C1064" s="8" t="s">
        <v>57</v>
      </c>
      <c r="D1064" s="8" t="s">
        <v>18</v>
      </c>
      <c r="E1064" s="9">
        <v>45124</v>
      </c>
      <c r="F1064" s="8" t="s">
        <v>19</v>
      </c>
      <c r="G1064" s="8">
        <v>7446</v>
      </c>
      <c r="H1064" s="8">
        <v>4781</v>
      </c>
      <c r="I1064" s="8">
        <v>3.43</v>
      </c>
      <c r="J1064" s="8">
        <v>101</v>
      </c>
      <c r="L1064" s="10" t="str">
        <f t="shared" ca="1" si="64"/>
        <v> </v>
      </c>
      <c r="M1064" s="10" t="str" cm="1">
        <f t="array" ref="M1064">_xlfn.IFS(I1064&gt;=3.5,"Excellent",I1064&gt;=3,"Good",I1064&gt;=2,"Average",I1064&lt;2,"Poor")</f>
        <v>Good</v>
      </c>
      <c r="N1064" s="10" t="str">
        <f>VLOOKUP(D1064,Table2[],2,FALSE)</f>
        <v>Dr. Roy</v>
      </c>
      <c r="O1064" s="10" t="str">
        <f t="shared" si="65"/>
        <v>True</v>
      </c>
      <c r="P1064" s="10"/>
      <c r="Q1064" s="10">
        <f t="shared" si="66"/>
        <v>2023</v>
      </c>
      <c r="R1064" s="10"/>
      <c r="S1064" s="10"/>
      <c r="T1064" s="10"/>
      <c r="U1064" s="10"/>
      <c r="V1064" s="10"/>
      <c r="W1064" s="10">
        <f t="shared" ca="1" si="67"/>
        <v>724</v>
      </c>
      <c r="X1064" s="10"/>
      <c r="Y1064" s="10"/>
      <c r="Z1064" s="10"/>
      <c r="AA1064" s="10"/>
      <c r="AB1064" s="10"/>
      <c r="AC1064" s="10"/>
      <c r="AD1064" s="10"/>
      <c r="AE1064" s="10"/>
      <c r="AF1064" s="10"/>
    </row>
    <row r="1065" spans="1:32" x14ac:dyDescent="0.3">
      <c r="A1065" s="8" t="s">
        <v>2151</v>
      </c>
      <c r="B1065" s="8" t="s">
        <v>2152</v>
      </c>
      <c r="C1065" s="8" t="s">
        <v>28</v>
      </c>
      <c r="D1065" s="8" t="s">
        <v>62</v>
      </c>
      <c r="E1065" s="9">
        <v>44849</v>
      </c>
      <c r="F1065" s="8" t="s">
        <v>14</v>
      </c>
      <c r="G1065" s="8">
        <v>11119</v>
      </c>
      <c r="H1065" s="8">
        <v>8712</v>
      </c>
      <c r="I1065" s="8">
        <v>3.96</v>
      </c>
      <c r="J1065" s="8">
        <v>103</v>
      </c>
      <c r="L1065" s="10">
        <f t="shared" ca="1" si="64"/>
        <v>999</v>
      </c>
      <c r="M1065" s="10" t="str" cm="1">
        <f t="array" ref="M1065">_xlfn.IFS(I1065&gt;=3.5,"Excellent",I1065&gt;=3,"Good",I1065&gt;=2,"Average",I1065&lt;2,"Poor")</f>
        <v>Excellent</v>
      </c>
      <c r="N1065" s="10" t="str">
        <f>VLOOKUP(D1065,Table2[],2,FALSE)</f>
        <v>Dr. Sinha</v>
      </c>
      <c r="O1065" s="10" t="str">
        <f t="shared" si="65"/>
        <v>True</v>
      </c>
      <c r="P1065" s="10"/>
      <c r="Q1065" s="10">
        <f t="shared" si="66"/>
        <v>2022</v>
      </c>
      <c r="R1065" s="10"/>
      <c r="S1065" s="10"/>
      <c r="T1065" s="10"/>
      <c r="U1065" s="10"/>
      <c r="V1065" s="10"/>
      <c r="W1065" s="10" t="str">
        <f t="shared" ca="1" si="67"/>
        <v/>
      </c>
      <c r="X1065" s="10"/>
      <c r="Y1065" s="10"/>
      <c r="Z1065" s="10"/>
      <c r="AA1065" s="10"/>
      <c r="AB1065" s="10"/>
      <c r="AC1065" s="10"/>
      <c r="AD1065" s="10"/>
      <c r="AE1065" s="10"/>
      <c r="AF1065" s="10"/>
    </row>
    <row r="1066" spans="1:32" x14ac:dyDescent="0.3">
      <c r="A1066" s="8" t="s">
        <v>2153</v>
      </c>
      <c r="B1066" s="8" t="s">
        <v>2154</v>
      </c>
      <c r="C1066" s="8" t="s">
        <v>36</v>
      </c>
      <c r="D1066" s="8" t="s">
        <v>18</v>
      </c>
      <c r="E1066" s="9">
        <v>44806</v>
      </c>
      <c r="F1066" s="8" t="s">
        <v>14</v>
      </c>
      <c r="G1066" s="8">
        <v>13651</v>
      </c>
      <c r="H1066" s="8">
        <v>6144</v>
      </c>
      <c r="I1066" s="8">
        <v>3.84</v>
      </c>
      <c r="J1066" s="8">
        <v>76</v>
      </c>
      <c r="L1066" s="10">
        <f t="shared" ca="1" si="64"/>
        <v>1042</v>
      </c>
      <c r="M1066" s="10" t="str" cm="1">
        <f t="array" ref="M1066">_xlfn.IFS(I1066&gt;=3.5,"Excellent",I1066&gt;=3,"Good",I1066&gt;=2,"Average",I1066&lt;2,"Poor")</f>
        <v>Excellent</v>
      </c>
      <c r="N1066" s="10" t="str">
        <f>VLOOKUP(D1066,Table2[],2,FALSE)</f>
        <v>Dr. Roy</v>
      </c>
      <c r="O1066" s="10" t="str">
        <f t="shared" si="65"/>
        <v/>
      </c>
      <c r="P1066" s="10"/>
      <c r="Q1066" s="10">
        <f t="shared" si="66"/>
        <v>2022</v>
      </c>
      <c r="R1066" s="10"/>
      <c r="S1066" s="10"/>
      <c r="T1066" s="10"/>
      <c r="U1066" s="10"/>
      <c r="V1066" s="10"/>
      <c r="W1066" s="10" t="str">
        <f t="shared" ca="1" si="67"/>
        <v/>
      </c>
      <c r="X1066" s="10"/>
      <c r="Y1066" s="10"/>
      <c r="Z1066" s="10"/>
      <c r="AA1066" s="10"/>
      <c r="AB1066" s="10"/>
      <c r="AC1066" s="10"/>
      <c r="AD1066" s="10"/>
      <c r="AE1066" s="10"/>
      <c r="AF1066" s="10"/>
    </row>
    <row r="1067" spans="1:32" x14ac:dyDescent="0.3">
      <c r="A1067" s="8" t="s">
        <v>2155</v>
      </c>
      <c r="B1067" s="8" t="s">
        <v>2156</v>
      </c>
      <c r="C1067" s="8" t="s">
        <v>12</v>
      </c>
      <c r="D1067" s="8" t="s">
        <v>62</v>
      </c>
      <c r="E1067" s="9">
        <v>44714</v>
      </c>
      <c r="F1067" s="8" t="s">
        <v>14</v>
      </c>
      <c r="G1067" s="8">
        <v>4701</v>
      </c>
      <c r="H1067" s="8">
        <v>5681</v>
      </c>
      <c r="I1067" s="8">
        <v>2.84</v>
      </c>
      <c r="J1067" s="8">
        <v>44</v>
      </c>
      <c r="L1067" s="10">
        <f t="shared" ca="1" si="64"/>
        <v>1134</v>
      </c>
      <c r="M1067" s="10" t="str" cm="1">
        <f t="array" ref="M1067">_xlfn.IFS(I1067&gt;=3.5,"Excellent",I1067&gt;=3,"Good",I1067&gt;=2,"Average",I1067&lt;2,"Poor")</f>
        <v>Average</v>
      </c>
      <c r="N1067" s="10" t="str">
        <f>VLOOKUP(D1067,Table2[],2,FALSE)</f>
        <v>Dr. Sinha</v>
      </c>
      <c r="O1067" s="10" t="str">
        <f t="shared" si="65"/>
        <v>True</v>
      </c>
      <c r="P1067" s="10"/>
      <c r="Q1067" s="10">
        <f t="shared" si="66"/>
        <v>2022</v>
      </c>
      <c r="R1067" s="10"/>
      <c r="S1067" s="10"/>
      <c r="T1067" s="10"/>
      <c r="U1067" s="10"/>
      <c r="V1067" s="10"/>
      <c r="W1067" s="10" t="str">
        <f t="shared" ca="1" si="67"/>
        <v/>
      </c>
      <c r="X1067" s="10"/>
      <c r="Y1067" s="10"/>
      <c r="Z1067" s="10"/>
      <c r="AA1067" s="10"/>
      <c r="AB1067" s="10"/>
      <c r="AC1067" s="10"/>
      <c r="AD1067" s="10"/>
      <c r="AE1067" s="10"/>
      <c r="AF1067" s="10"/>
    </row>
    <row r="1068" spans="1:32" x14ac:dyDescent="0.3">
      <c r="A1068" s="8" t="s">
        <v>2157</v>
      </c>
      <c r="B1068" s="8" t="s">
        <v>2158</v>
      </c>
      <c r="C1068" s="8" t="s">
        <v>17</v>
      </c>
      <c r="D1068" s="8" t="s">
        <v>62</v>
      </c>
      <c r="E1068" s="9">
        <v>45395</v>
      </c>
      <c r="F1068" s="8" t="s">
        <v>39</v>
      </c>
      <c r="G1068" s="8">
        <v>9016</v>
      </c>
      <c r="H1068" s="8">
        <v>7292</v>
      </c>
      <c r="I1068" s="8">
        <v>2.7</v>
      </c>
      <c r="J1068" s="8">
        <v>5</v>
      </c>
      <c r="L1068" s="10" t="str">
        <f t="shared" ca="1" si="64"/>
        <v> </v>
      </c>
      <c r="M1068" s="10" t="str" cm="1">
        <f t="array" ref="M1068">_xlfn.IFS(I1068&gt;=3.5,"Excellent",I1068&gt;=3,"Good",I1068&gt;=2,"Average",I1068&lt;2,"Poor")</f>
        <v>Average</v>
      </c>
      <c r="N1068" s="10" t="str">
        <f>VLOOKUP(D1068,Table2[],2,FALSE)</f>
        <v>Dr. Sinha</v>
      </c>
      <c r="O1068" s="10" t="str">
        <f t="shared" si="65"/>
        <v>True</v>
      </c>
      <c r="P1068" s="10"/>
      <c r="Q1068" s="10">
        <f t="shared" si="66"/>
        <v>2024</v>
      </c>
      <c r="R1068" s="10"/>
      <c r="S1068" s="10"/>
      <c r="T1068" s="10"/>
      <c r="U1068" s="10"/>
      <c r="V1068" s="10"/>
      <c r="W1068" s="10" t="str">
        <f t="shared" ca="1" si="67"/>
        <v/>
      </c>
      <c r="X1068" s="10"/>
      <c r="Y1068" s="10"/>
      <c r="Z1068" s="10"/>
      <c r="AA1068" s="10"/>
      <c r="AB1068" s="10"/>
      <c r="AC1068" s="10"/>
      <c r="AD1068" s="10"/>
      <c r="AE1068" s="10"/>
      <c r="AF1068" s="10"/>
    </row>
    <row r="1069" spans="1:32" x14ac:dyDescent="0.3">
      <c r="A1069" s="8" t="s">
        <v>2159</v>
      </c>
      <c r="B1069" s="8" t="s">
        <v>2160</v>
      </c>
      <c r="C1069" s="8" t="s">
        <v>54</v>
      </c>
      <c r="D1069" s="8" t="s">
        <v>18</v>
      </c>
      <c r="E1069" s="9">
        <v>45120</v>
      </c>
      <c r="F1069" s="8" t="s">
        <v>19</v>
      </c>
      <c r="G1069" s="8">
        <v>6208</v>
      </c>
      <c r="H1069" s="8">
        <v>6067</v>
      </c>
      <c r="I1069" s="8">
        <v>3.75</v>
      </c>
      <c r="J1069" s="8">
        <v>93</v>
      </c>
      <c r="L1069" s="10" t="str">
        <f t="shared" ca="1" si="64"/>
        <v> </v>
      </c>
      <c r="M1069" s="10" t="str" cm="1">
        <f t="array" ref="M1069">_xlfn.IFS(I1069&gt;=3.5,"Excellent",I1069&gt;=3,"Good",I1069&gt;=2,"Average",I1069&lt;2,"Poor")</f>
        <v>Excellent</v>
      </c>
      <c r="N1069" s="10" t="str">
        <f>VLOOKUP(D1069,Table2[],2,FALSE)</f>
        <v>Dr. Roy</v>
      </c>
      <c r="O1069" s="10" t="str">
        <f t="shared" si="65"/>
        <v>True</v>
      </c>
      <c r="P1069" s="10"/>
      <c r="Q1069" s="10">
        <f t="shared" si="66"/>
        <v>2023</v>
      </c>
      <c r="R1069" s="10"/>
      <c r="S1069" s="10"/>
      <c r="T1069" s="10"/>
      <c r="U1069" s="10"/>
      <c r="V1069" s="10"/>
      <c r="W1069" s="10">
        <f t="shared" ca="1" si="67"/>
        <v>728</v>
      </c>
      <c r="X1069" s="10"/>
      <c r="Y1069" s="10"/>
      <c r="Z1069" s="10"/>
      <c r="AA1069" s="10"/>
      <c r="AB1069" s="10"/>
      <c r="AC1069" s="10"/>
      <c r="AD1069" s="10"/>
      <c r="AE1069" s="10"/>
      <c r="AF1069" s="10"/>
    </row>
    <row r="1070" spans="1:32" x14ac:dyDescent="0.3">
      <c r="A1070" s="8" t="s">
        <v>2161</v>
      </c>
      <c r="B1070" s="8" t="s">
        <v>2162</v>
      </c>
      <c r="C1070" s="8" t="s">
        <v>28</v>
      </c>
      <c r="D1070" s="8" t="s">
        <v>13</v>
      </c>
      <c r="E1070" s="9">
        <v>45090</v>
      </c>
      <c r="F1070" s="8" t="s">
        <v>19</v>
      </c>
      <c r="G1070" s="8">
        <v>5697</v>
      </c>
      <c r="H1070" s="8">
        <v>3573</v>
      </c>
      <c r="I1070" s="8">
        <v>3.77</v>
      </c>
      <c r="J1070" s="8">
        <v>79</v>
      </c>
      <c r="L1070" s="10" t="str">
        <f t="shared" ca="1" si="64"/>
        <v> </v>
      </c>
      <c r="M1070" s="10" t="str" cm="1">
        <f t="array" ref="M1070">_xlfn.IFS(I1070&gt;=3.5,"Excellent",I1070&gt;=3,"Good",I1070&gt;=2,"Average",I1070&lt;2,"Poor")</f>
        <v>Excellent</v>
      </c>
      <c r="N1070" s="10" t="str">
        <f>VLOOKUP(D1070,Table2[],2,FALSE)</f>
        <v xml:space="preserve"> Dr. Mehta</v>
      </c>
      <c r="O1070" s="10" t="str">
        <f t="shared" si="65"/>
        <v>True</v>
      </c>
      <c r="P1070" s="10"/>
      <c r="Q1070" s="10">
        <f t="shared" si="66"/>
        <v>2023</v>
      </c>
      <c r="R1070" s="10"/>
      <c r="S1070" s="10"/>
      <c r="T1070" s="10"/>
      <c r="U1070" s="10"/>
      <c r="V1070" s="10"/>
      <c r="W1070" s="10">
        <f t="shared" ca="1" si="67"/>
        <v>758</v>
      </c>
      <c r="X1070" s="10"/>
      <c r="Y1070" s="10"/>
      <c r="Z1070" s="10"/>
      <c r="AA1070" s="10"/>
      <c r="AB1070" s="10"/>
      <c r="AC1070" s="10"/>
      <c r="AD1070" s="10"/>
      <c r="AE1070" s="10"/>
      <c r="AF1070" s="10"/>
    </row>
    <row r="1071" spans="1:32" x14ac:dyDescent="0.3">
      <c r="A1071" s="8" t="s">
        <v>2163</v>
      </c>
      <c r="B1071" s="8" t="s">
        <v>2164</v>
      </c>
      <c r="C1071" s="8" t="s">
        <v>22</v>
      </c>
      <c r="D1071" s="8" t="s">
        <v>31</v>
      </c>
      <c r="E1071" s="9">
        <v>44568</v>
      </c>
      <c r="F1071" s="8" t="s">
        <v>14</v>
      </c>
      <c r="G1071" s="8">
        <v>14742</v>
      </c>
      <c r="H1071" s="8">
        <v>445</v>
      </c>
      <c r="I1071" s="8">
        <v>2.5499999999999998</v>
      </c>
      <c r="J1071" s="8">
        <v>6</v>
      </c>
      <c r="L1071" s="10">
        <f t="shared" ca="1" si="64"/>
        <v>1280</v>
      </c>
      <c r="M1071" s="10" t="str" cm="1">
        <f t="array" ref="M1071">_xlfn.IFS(I1071&gt;=3.5,"Excellent",I1071&gt;=3,"Good",I1071&gt;=2,"Average",I1071&lt;2,"Poor")</f>
        <v>Average</v>
      </c>
      <c r="N1071" s="10" t="str">
        <f>VLOOKUP(D1071,Table2[],2,FALSE)</f>
        <v>Dr. Sharma</v>
      </c>
      <c r="O1071" s="10" t="str">
        <f t="shared" si="65"/>
        <v/>
      </c>
      <c r="P1071" s="10"/>
      <c r="Q1071" s="10">
        <f t="shared" si="66"/>
        <v>2022</v>
      </c>
      <c r="R1071" s="10"/>
      <c r="S1071" s="10"/>
      <c r="T1071" s="10"/>
      <c r="U1071" s="10"/>
      <c r="V1071" s="10"/>
      <c r="W1071" s="10" t="str">
        <f t="shared" ca="1" si="67"/>
        <v/>
      </c>
      <c r="X1071" s="10"/>
      <c r="Y1071" s="10"/>
      <c r="Z1071" s="10"/>
      <c r="AA1071" s="10"/>
      <c r="AB1071" s="10"/>
      <c r="AC1071" s="10"/>
      <c r="AD1071" s="10"/>
      <c r="AE1071" s="10"/>
      <c r="AF1071" s="10"/>
    </row>
    <row r="1072" spans="1:32" x14ac:dyDescent="0.3">
      <c r="A1072" s="8" t="s">
        <v>2165</v>
      </c>
      <c r="B1072" s="8" t="s">
        <v>2166</v>
      </c>
      <c r="C1072" s="8" t="s">
        <v>54</v>
      </c>
      <c r="D1072" s="8" t="s">
        <v>62</v>
      </c>
      <c r="E1072" s="9">
        <v>44740</v>
      </c>
      <c r="F1072" s="8" t="s">
        <v>19</v>
      </c>
      <c r="G1072" s="8">
        <v>2296</v>
      </c>
      <c r="H1072" s="8">
        <v>325</v>
      </c>
      <c r="I1072" s="8">
        <v>2.64</v>
      </c>
      <c r="J1072" s="8">
        <v>71</v>
      </c>
      <c r="L1072" s="10" t="str">
        <f t="shared" ca="1" si="64"/>
        <v> </v>
      </c>
      <c r="M1072" s="10" t="str" cm="1">
        <f t="array" ref="M1072">_xlfn.IFS(I1072&gt;=3.5,"Excellent",I1072&gt;=3,"Good",I1072&gt;=2,"Average",I1072&lt;2,"Poor")</f>
        <v>Average</v>
      </c>
      <c r="N1072" s="10" t="str">
        <f>VLOOKUP(D1072,Table2[],2,FALSE)</f>
        <v>Dr. Sinha</v>
      </c>
      <c r="O1072" s="10" t="str">
        <f t="shared" si="65"/>
        <v/>
      </c>
      <c r="P1072" s="10"/>
      <c r="Q1072" s="10">
        <f t="shared" si="66"/>
        <v>2022</v>
      </c>
      <c r="R1072" s="10"/>
      <c r="S1072" s="10"/>
      <c r="T1072" s="10"/>
      <c r="U1072" s="10"/>
      <c r="V1072" s="10"/>
      <c r="W1072" s="10">
        <f t="shared" ca="1" si="67"/>
        <v>1108</v>
      </c>
      <c r="X1072" s="10"/>
      <c r="Y1072" s="10"/>
      <c r="Z1072" s="10"/>
      <c r="AA1072" s="10"/>
      <c r="AB1072" s="10"/>
      <c r="AC1072" s="10"/>
      <c r="AD1072" s="10"/>
      <c r="AE1072" s="10"/>
      <c r="AF1072" s="10"/>
    </row>
    <row r="1073" spans="1:32" x14ac:dyDescent="0.3">
      <c r="A1073" s="8" t="s">
        <v>2167</v>
      </c>
      <c r="B1073" s="8" t="s">
        <v>2168</v>
      </c>
      <c r="C1073" s="8" t="s">
        <v>57</v>
      </c>
      <c r="D1073" s="8" t="s">
        <v>62</v>
      </c>
      <c r="E1073" s="9">
        <v>45231</v>
      </c>
      <c r="F1073" s="8" t="s">
        <v>14</v>
      </c>
      <c r="G1073" s="8">
        <v>10330</v>
      </c>
      <c r="H1073" s="8">
        <v>5973</v>
      </c>
      <c r="I1073" s="8">
        <v>2.65</v>
      </c>
      <c r="J1073" s="8">
        <v>50</v>
      </c>
      <c r="L1073" s="10">
        <f t="shared" ca="1" si="64"/>
        <v>617</v>
      </c>
      <c r="M1073" s="10" t="str" cm="1">
        <f t="array" ref="M1073">_xlfn.IFS(I1073&gt;=3.5,"Excellent",I1073&gt;=3,"Good",I1073&gt;=2,"Average",I1073&lt;2,"Poor")</f>
        <v>Average</v>
      </c>
      <c r="N1073" s="10" t="str">
        <f>VLOOKUP(D1073,Table2[],2,FALSE)</f>
        <v>Dr. Sinha</v>
      </c>
      <c r="O1073" s="10" t="str">
        <f t="shared" si="65"/>
        <v>True</v>
      </c>
      <c r="P1073" s="10"/>
      <c r="Q1073" s="10">
        <f t="shared" si="66"/>
        <v>2023</v>
      </c>
      <c r="R1073" s="10"/>
      <c r="S1073" s="10"/>
      <c r="T1073" s="10"/>
      <c r="U1073" s="10"/>
      <c r="V1073" s="10"/>
      <c r="W1073" s="10" t="str">
        <f t="shared" ca="1" si="67"/>
        <v/>
      </c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 spans="1:32" x14ac:dyDescent="0.3">
      <c r="A1074" s="8" t="s">
        <v>2169</v>
      </c>
      <c r="B1074" s="8" t="s">
        <v>2170</v>
      </c>
      <c r="C1074" s="8" t="s">
        <v>28</v>
      </c>
      <c r="D1074" s="8" t="s">
        <v>13</v>
      </c>
      <c r="E1074" s="9">
        <v>45271</v>
      </c>
      <c r="F1074" s="8" t="s">
        <v>39</v>
      </c>
      <c r="G1074" s="8">
        <v>2000</v>
      </c>
      <c r="H1074" s="8">
        <v>8608</v>
      </c>
      <c r="I1074" s="8">
        <v>3.95</v>
      </c>
      <c r="J1074" s="8">
        <v>2</v>
      </c>
      <c r="L1074" s="10" t="str">
        <f t="shared" ca="1" si="64"/>
        <v> </v>
      </c>
      <c r="M1074" s="10" t="str" cm="1">
        <f t="array" ref="M1074">_xlfn.IFS(I1074&gt;=3.5,"Excellent",I1074&gt;=3,"Good",I1074&gt;=2,"Average",I1074&lt;2,"Poor")</f>
        <v>Excellent</v>
      </c>
      <c r="N1074" s="10" t="str">
        <f>VLOOKUP(D1074,Table2[],2,FALSE)</f>
        <v xml:space="preserve"> Dr. Mehta</v>
      </c>
      <c r="O1074" s="10" t="str">
        <f t="shared" si="65"/>
        <v>True</v>
      </c>
      <c r="P1074" s="10"/>
      <c r="Q1074" s="10">
        <f t="shared" si="66"/>
        <v>2023</v>
      </c>
      <c r="R1074" s="10"/>
      <c r="S1074" s="10"/>
      <c r="T1074" s="10"/>
      <c r="U1074" s="10"/>
      <c r="V1074" s="10"/>
      <c r="W1074" s="10" t="str">
        <f t="shared" ca="1" si="67"/>
        <v/>
      </c>
      <c r="X1074" s="10"/>
      <c r="Y1074" s="10"/>
      <c r="Z1074" s="10"/>
      <c r="AA1074" s="10"/>
      <c r="AB1074" s="10"/>
      <c r="AC1074" s="10"/>
      <c r="AD1074" s="10"/>
      <c r="AE1074" s="10"/>
      <c r="AF1074" s="10"/>
    </row>
    <row r="1075" spans="1:32" x14ac:dyDescent="0.3">
      <c r="A1075" s="8" t="s">
        <v>2171</v>
      </c>
      <c r="B1075" s="8" t="s">
        <v>2172</v>
      </c>
      <c r="C1075" s="8" t="s">
        <v>57</v>
      </c>
      <c r="D1075" s="8" t="s">
        <v>18</v>
      </c>
      <c r="E1075" s="9">
        <v>44982</v>
      </c>
      <c r="F1075" s="8" t="s">
        <v>19</v>
      </c>
      <c r="G1075" s="8">
        <v>8970</v>
      </c>
      <c r="H1075" s="8">
        <v>6430</v>
      </c>
      <c r="I1075" s="8">
        <v>2.04</v>
      </c>
      <c r="J1075" s="8">
        <v>97</v>
      </c>
      <c r="L1075" s="10" t="str">
        <f t="shared" ca="1" si="64"/>
        <v> </v>
      </c>
      <c r="M1075" s="10" t="str" cm="1">
        <f t="array" ref="M1075">_xlfn.IFS(I1075&gt;=3.5,"Excellent",I1075&gt;=3,"Good",I1075&gt;=2,"Average",I1075&lt;2,"Poor")</f>
        <v>Average</v>
      </c>
      <c r="N1075" s="10" t="str">
        <f>VLOOKUP(D1075,Table2[],2,FALSE)</f>
        <v>Dr. Roy</v>
      </c>
      <c r="O1075" s="10" t="str">
        <f t="shared" si="65"/>
        <v>True</v>
      </c>
      <c r="P1075" s="10"/>
      <c r="Q1075" s="10">
        <f t="shared" si="66"/>
        <v>2023</v>
      </c>
      <c r="R1075" s="10"/>
      <c r="S1075" s="10"/>
      <c r="T1075" s="10"/>
      <c r="U1075" s="10"/>
      <c r="V1075" s="10"/>
      <c r="W1075" s="10">
        <f t="shared" ca="1" si="67"/>
        <v>866</v>
      </c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 spans="1:32" x14ac:dyDescent="0.3">
      <c r="A1076" s="8" t="s">
        <v>2173</v>
      </c>
      <c r="B1076" s="8" t="s">
        <v>2174</v>
      </c>
      <c r="C1076" s="8" t="s">
        <v>57</v>
      </c>
      <c r="D1076" s="8" t="s">
        <v>18</v>
      </c>
      <c r="E1076" s="9">
        <v>45126</v>
      </c>
      <c r="F1076" s="8" t="s">
        <v>19</v>
      </c>
      <c r="G1076" s="8">
        <v>5560</v>
      </c>
      <c r="H1076" s="8">
        <v>6629</v>
      </c>
      <c r="I1076" s="8">
        <v>2.4700000000000002</v>
      </c>
      <c r="J1076" s="8">
        <v>66</v>
      </c>
      <c r="L1076" s="10" t="str">
        <f t="shared" ca="1" si="64"/>
        <v> </v>
      </c>
      <c r="M1076" s="10" t="str" cm="1">
        <f t="array" ref="M1076">_xlfn.IFS(I1076&gt;=3.5,"Excellent",I1076&gt;=3,"Good",I1076&gt;=2,"Average",I1076&lt;2,"Poor")</f>
        <v>Average</v>
      </c>
      <c r="N1076" s="10" t="str">
        <f>VLOOKUP(D1076,Table2[],2,FALSE)</f>
        <v>Dr. Roy</v>
      </c>
      <c r="O1076" s="10" t="str">
        <f t="shared" si="65"/>
        <v>True</v>
      </c>
      <c r="P1076" s="10"/>
      <c r="Q1076" s="10">
        <f t="shared" si="66"/>
        <v>2023</v>
      </c>
      <c r="R1076" s="10"/>
      <c r="S1076" s="10"/>
      <c r="T1076" s="10"/>
      <c r="U1076" s="10"/>
      <c r="V1076" s="10"/>
      <c r="W1076" s="10">
        <f t="shared" ca="1" si="67"/>
        <v>722</v>
      </c>
      <c r="X1076" s="10"/>
      <c r="Y1076" s="10"/>
      <c r="Z1076" s="10"/>
      <c r="AA1076" s="10"/>
      <c r="AB1076" s="10"/>
      <c r="AC1076" s="10"/>
      <c r="AD1076" s="10"/>
      <c r="AE1076" s="10"/>
      <c r="AF1076" s="10"/>
    </row>
    <row r="1077" spans="1:32" x14ac:dyDescent="0.3">
      <c r="A1077" s="8" t="s">
        <v>2175</v>
      </c>
      <c r="B1077" s="8" t="s">
        <v>2176</v>
      </c>
      <c r="C1077" s="8" t="s">
        <v>12</v>
      </c>
      <c r="D1077" s="8" t="s">
        <v>13</v>
      </c>
      <c r="E1077" s="9">
        <v>45196</v>
      </c>
      <c r="F1077" s="8" t="s">
        <v>14</v>
      </c>
      <c r="G1077" s="8">
        <v>7903</v>
      </c>
      <c r="H1077" s="8">
        <v>897</v>
      </c>
      <c r="I1077" s="8">
        <v>2.0699999999999998</v>
      </c>
      <c r="J1077" s="8">
        <v>110</v>
      </c>
      <c r="L1077" s="10">
        <f t="shared" ca="1" si="64"/>
        <v>652</v>
      </c>
      <c r="M1077" s="10" t="str" cm="1">
        <f t="array" ref="M1077">_xlfn.IFS(I1077&gt;=3.5,"Excellent",I1077&gt;=3,"Good",I1077&gt;=2,"Average",I1077&lt;2,"Poor")</f>
        <v>Average</v>
      </c>
      <c r="N1077" s="10" t="str">
        <f>VLOOKUP(D1077,Table2[],2,FALSE)</f>
        <v xml:space="preserve"> Dr. Mehta</v>
      </c>
      <c r="O1077" s="10" t="str">
        <f t="shared" si="65"/>
        <v/>
      </c>
      <c r="P1077" s="10"/>
      <c r="Q1077" s="10">
        <f t="shared" si="66"/>
        <v>2023</v>
      </c>
      <c r="R1077" s="10"/>
      <c r="S1077" s="10"/>
      <c r="T1077" s="10"/>
      <c r="U1077" s="10"/>
      <c r="V1077" s="10"/>
      <c r="W1077" s="10" t="str">
        <f t="shared" ca="1" si="67"/>
        <v/>
      </c>
      <c r="X1077" s="10"/>
      <c r="Y1077" s="10"/>
      <c r="Z1077" s="10"/>
      <c r="AA1077" s="10"/>
      <c r="AB1077" s="10"/>
      <c r="AC1077" s="10"/>
      <c r="AD1077" s="10"/>
      <c r="AE1077" s="10"/>
      <c r="AF1077" s="10"/>
    </row>
    <row r="1078" spans="1:32" x14ac:dyDescent="0.3">
      <c r="A1078" s="8" t="s">
        <v>2177</v>
      </c>
      <c r="B1078" s="8" t="s">
        <v>2178</v>
      </c>
      <c r="C1078" s="8" t="s">
        <v>57</v>
      </c>
      <c r="D1078" s="8" t="s">
        <v>31</v>
      </c>
      <c r="E1078" s="9">
        <v>45104</v>
      </c>
      <c r="F1078" s="8" t="s">
        <v>14</v>
      </c>
      <c r="G1078" s="8">
        <v>4119</v>
      </c>
      <c r="H1078" s="8">
        <v>8833</v>
      </c>
      <c r="I1078" s="8">
        <v>3.31</v>
      </c>
      <c r="J1078" s="8">
        <v>74</v>
      </c>
      <c r="L1078" s="10">
        <f t="shared" ca="1" si="64"/>
        <v>744</v>
      </c>
      <c r="M1078" s="10" t="str" cm="1">
        <f t="array" ref="M1078">_xlfn.IFS(I1078&gt;=3.5,"Excellent",I1078&gt;=3,"Good",I1078&gt;=2,"Average",I1078&lt;2,"Poor")</f>
        <v>Good</v>
      </c>
      <c r="N1078" s="10" t="str">
        <f>VLOOKUP(D1078,Table2[],2,FALSE)</f>
        <v>Dr. Sharma</v>
      </c>
      <c r="O1078" s="10" t="str">
        <f t="shared" si="65"/>
        <v>True</v>
      </c>
      <c r="P1078" s="10"/>
      <c r="Q1078" s="10">
        <f t="shared" si="66"/>
        <v>2023</v>
      </c>
      <c r="R1078" s="10"/>
      <c r="S1078" s="10"/>
      <c r="T1078" s="10"/>
      <c r="U1078" s="10"/>
      <c r="V1078" s="10"/>
      <c r="W1078" s="10" t="str">
        <f t="shared" ca="1" si="67"/>
        <v/>
      </c>
      <c r="X1078" s="10"/>
      <c r="Y1078" s="10"/>
      <c r="Z1078" s="10"/>
      <c r="AA1078" s="10"/>
      <c r="AB1078" s="10"/>
      <c r="AC1078" s="10"/>
      <c r="AD1078" s="10"/>
      <c r="AE1078" s="10"/>
      <c r="AF1078" s="10"/>
    </row>
    <row r="1079" spans="1:32" x14ac:dyDescent="0.3">
      <c r="A1079" s="8" t="s">
        <v>2179</v>
      </c>
      <c r="B1079" s="8" t="s">
        <v>2180</v>
      </c>
      <c r="C1079" s="8" t="s">
        <v>28</v>
      </c>
      <c r="D1079" s="8" t="s">
        <v>62</v>
      </c>
      <c r="E1079" s="9">
        <v>45378</v>
      </c>
      <c r="F1079" s="8" t="s">
        <v>39</v>
      </c>
      <c r="G1079" s="8">
        <v>7853</v>
      </c>
      <c r="H1079" s="8">
        <v>2032</v>
      </c>
      <c r="I1079" s="8">
        <v>3.33</v>
      </c>
      <c r="J1079" s="8">
        <v>96</v>
      </c>
      <c r="L1079" s="10" t="str">
        <f t="shared" ca="1" si="64"/>
        <v> </v>
      </c>
      <c r="M1079" s="10" t="str" cm="1">
        <f t="array" ref="M1079">_xlfn.IFS(I1079&gt;=3.5,"Excellent",I1079&gt;=3,"Good",I1079&gt;=2,"Average",I1079&lt;2,"Poor")</f>
        <v>Good</v>
      </c>
      <c r="N1079" s="10" t="str">
        <f>VLOOKUP(D1079,Table2[],2,FALSE)</f>
        <v>Dr. Sinha</v>
      </c>
      <c r="O1079" s="10" t="str">
        <f t="shared" si="65"/>
        <v/>
      </c>
      <c r="P1079" s="10"/>
      <c r="Q1079" s="10">
        <f t="shared" si="66"/>
        <v>2024</v>
      </c>
      <c r="R1079" s="10"/>
      <c r="S1079" s="10"/>
      <c r="T1079" s="10"/>
      <c r="U1079" s="10"/>
      <c r="V1079" s="10"/>
      <c r="W1079" s="10" t="str">
        <f t="shared" ca="1" si="67"/>
        <v/>
      </c>
      <c r="X1079" s="10"/>
      <c r="Y1079" s="10"/>
      <c r="Z1079" s="10"/>
      <c r="AA1079" s="10"/>
      <c r="AB1079" s="10"/>
      <c r="AC1079" s="10"/>
      <c r="AD1079" s="10"/>
      <c r="AE1079" s="10"/>
      <c r="AF1079" s="10"/>
    </row>
    <row r="1080" spans="1:32" x14ac:dyDescent="0.3">
      <c r="A1080" s="8" t="s">
        <v>2181</v>
      </c>
      <c r="B1080" s="8" t="s">
        <v>2182</v>
      </c>
      <c r="C1080" s="8" t="s">
        <v>12</v>
      </c>
      <c r="D1080" s="8" t="s">
        <v>13</v>
      </c>
      <c r="E1080" s="9">
        <v>44918</v>
      </c>
      <c r="F1080" s="8" t="s">
        <v>39</v>
      </c>
      <c r="G1080" s="8">
        <v>7107</v>
      </c>
      <c r="H1080" s="8">
        <v>1911</v>
      </c>
      <c r="I1080" s="8">
        <v>2.87</v>
      </c>
      <c r="J1080" s="8">
        <v>73</v>
      </c>
      <c r="L1080" s="10" t="str">
        <f t="shared" ca="1" si="64"/>
        <v> </v>
      </c>
      <c r="M1080" s="10" t="str" cm="1">
        <f t="array" ref="M1080">_xlfn.IFS(I1080&gt;=3.5,"Excellent",I1080&gt;=3,"Good",I1080&gt;=2,"Average",I1080&lt;2,"Poor")</f>
        <v>Average</v>
      </c>
      <c r="N1080" s="10" t="str">
        <f>VLOOKUP(D1080,Table2[],2,FALSE)</f>
        <v xml:space="preserve"> Dr. Mehta</v>
      </c>
      <c r="O1080" s="10" t="str">
        <f t="shared" si="65"/>
        <v/>
      </c>
      <c r="P1080" s="10"/>
      <c r="Q1080" s="10">
        <f t="shared" si="66"/>
        <v>2022</v>
      </c>
      <c r="R1080" s="10"/>
      <c r="S1080" s="10"/>
      <c r="T1080" s="10"/>
      <c r="U1080" s="10"/>
      <c r="V1080" s="10"/>
      <c r="W1080" s="10" t="str">
        <f t="shared" ca="1" si="67"/>
        <v/>
      </c>
      <c r="X1080" s="10"/>
      <c r="Y1080" s="10"/>
      <c r="Z1080" s="10"/>
      <c r="AA1080" s="10"/>
      <c r="AB1080" s="10"/>
      <c r="AC1080" s="10"/>
      <c r="AD1080" s="10"/>
      <c r="AE1080" s="10"/>
      <c r="AF1080" s="10"/>
    </row>
    <row r="1081" spans="1:32" x14ac:dyDescent="0.3">
      <c r="A1081" s="8" t="s">
        <v>2183</v>
      </c>
      <c r="B1081" s="8" t="s">
        <v>2184</v>
      </c>
      <c r="C1081" s="8" t="s">
        <v>17</v>
      </c>
      <c r="D1081" s="8" t="s">
        <v>18</v>
      </c>
      <c r="E1081" s="9">
        <v>45385</v>
      </c>
      <c r="F1081" s="8" t="s">
        <v>14</v>
      </c>
      <c r="G1081" s="8">
        <v>3245</v>
      </c>
      <c r="H1081" s="8">
        <v>6823</v>
      </c>
      <c r="I1081" s="8">
        <v>2.5</v>
      </c>
      <c r="J1081" s="8">
        <v>16</v>
      </c>
      <c r="L1081" s="10">
        <f t="shared" ca="1" si="64"/>
        <v>463</v>
      </c>
      <c r="M1081" s="10" t="str" cm="1">
        <f t="array" ref="M1081">_xlfn.IFS(I1081&gt;=3.5,"Excellent",I1081&gt;=3,"Good",I1081&gt;=2,"Average",I1081&lt;2,"Poor")</f>
        <v>Average</v>
      </c>
      <c r="N1081" s="10" t="str">
        <f>VLOOKUP(D1081,Table2[],2,FALSE)</f>
        <v>Dr. Roy</v>
      </c>
      <c r="O1081" s="10" t="str">
        <f t="shared" si="65"/>
        <v>True</v>
      </c>
      <c r="P1081" s="10"/>
      <c r="Q1081" s="10">
        <f t="shared" si="66"/>
        <v>2024</v>
      </c>
      <c r="R1081" s="10"/>
      <c r="S1081" s="10"/>
      <c r="T1081" s="10"/>
      <c r="U1081" s="10"/>
      <c r="V1081" s="10"/>
      <c r="W1081" s="10" t="str">
        <f t="shared" ca="1" si="67"/>
        <v/>
      </c>
      <c r="X1081" s="10"/>
      <c r="Y1081" s="10"/>
      <c r="Z1081" s="10"/>
      <c r="AA1081" s="10"/>
      <c r="AB1081" s="10"/>
      <c r="AC1081" s="10"/>
      <c r="AD1081" s="10"/>
      <c r="AE1081" s="10"/>
      <c r="AF1081" s="10"/>
    </row>
    <row r="1082" spans="1:32" x14ac:dyDescent="0.3">
      <c r="A1082" s="8" t="s">
        <v>2185</v>
      </c>
      <c r="B1082" s="8" t="s">
        <v>2186</v>
      </c>
      <c r="C1082" s="8" t="s">
        <v>17</v>
      </c>
      <c r="D1082" s="8" t="s">
        <v>13</v>
      </c>
      <c r="E1082" s="9">
        <v>45387</v>
      </c>
      <c r="F1082" s="8" t="s">
        <v>14</v>
      </c>
      <c r="G1082" s="8">
        <v>4892</v>
      </c>
      <c r="H1082" s="8">
        <v>7034</v>
      </c>
      <c r="I1082" s="8">
        <v>3.83</v>
      </c>
      <c r="J1082" s="8">
        <v>43</v>
      </c>
      <c r="L1082" s="10">
        <f t="shared" ca="1" si="64"/>
        <v>461</v>
      </c>
      <c r="M1082" s="10" t="str" cm="1">
        <f t="array" ref="M1082">_xlfn.IFS(I1082&gt;=3.5,"Excellent",I1082&gt;=3,"Good",I1082&gt;=2,"Average",I1082&lt;2,"Poor")</f>
        <v>Excellent</v>
      </c>
      <c r="N1082" s="10" t="str">
        <f>VLOOKUP(D1082,Table2[],2,FALSE)</f>
        <v xml:space="preserve"> Dr. Mehta</v>
      </c>
      <c r="O1082" s="10" t="str">
        <f t="shared" si="65"/>
        <v>True</v>
      </c>
      <c r="P1082" s="10"/>
      <c r="Q1082" s="10">
        <f t="shared" si="66"/>
        <v>2024</v>
      </c>
      <c r="R1082" s="10"/>
      <c r="S1082" s="10"/>
      <c r="T1082" s="10"/>
      <c r="U1082" s="10"/>
      <c r="V1082" s="10"/>
      <c r="W1082" s="10" t="str">
        <f t="shared" ca="1" si="67"/>
        <v/>
      </c>
      <c r="X1082" s="10"/>
      <c r="Y1082" s="10"/>
      <c r="Z1082" s="10"/>
      <c r="AA1082" s="10"/>
      <c r="AB1082" s="10"/>
      <c r="AC1082" s="10"/>
      <c r="AD1082" s="10"/>
      <c r="AE1082" s="10"/>
      <c r="AF1082" s="10"/>
    </row>
    <row r="1083" spans="1:32" x14ac:dyDescent="0.3">
      <c r="A1083" s="8" t="s">
        <v>2187</v>
      </c>
      <c r="B1083" s="8" t="s">
        <v>2188</v>
      </c>
      <c r="C1083" s="8" t="s">
        <v>54</v>
      </c>
      <c r="D1083" s="8" t="s">
        <v>62</v>
      </c>
      <c r="E1083" s="9">
        <v>44846</v>
      </c>
      <c r="F1083" s="8" t="s">
        <v>14</v>
      </c>
      <c r="G1083" s="8">
        <v>5130</v>
      </c>
      <c r="H1083" s="8">
        <v>9628</v>
      </c>
      <c r="I1083" s="8">
        <v>2.56</v>
      </c>
      <c r="J1083" s="8">
        <v>113</v>
      </c>
      <c r="L1083" s="10">
        <f t="shared" ca="1" si="64"/>
        <v>1002</v>
      </c>
      <c r="M1083" s="10" t="str" cm="1">
        <f t="array" ref="M1083">_xlfn.IFS(I1083&gt;=3.5,"Excellent",I1083&gt;=3,"Good",I1083&gt;=2,"Average",I1083&lt;2,"Poor")</f>
        <v>Average</v>
      </c>
      <c r="N1083" s="10" t="str">
        <f>VLOOKUP(D1083,Table2[],2,FALSE)</f>
        <v>Dr. Sinha</v>
      </c>
      <c r="O1083" s="10" t="str">
        <f t="shared" si="65"/>
        <v>True</v>
      </c>
      <c r="P1083" s="10"/>
      <c r="Q1083" s="10">
        <f t="shared" si="66"/>
        <v>2022</v>
      </c>
      <c r="R1083" s="10"/>
      <c r="S1083" s="10"/>
      <c r="T1083" s="10"/>
      <c r="U1083" s="10"/>
      <c r="V1083" s="10"/>
      <c r="W1083" s="10" t="str">
        <f t="shared" ca="1" si="67"/>
        <v/>
      </c>
      <c r="X1083" s="10"/>
      <c r="Y1083" s="10"/>
      <c r="Z1083" s="10"/>
      <c r="AA1083" s="10"/>
      <c r="AB1083" s="10"/>
      <c r="AC1083" s="10"/>
      <c r="AD1083" s="10"/>
      <c r="AE1083" s="10"/>
      <c r="AF1083" s="10"/>
    </row>
    <row r="1084" spans="1:32" x14ac:dyDescent="0.3">
      <c r="A1084" s="8" t="s">
        <v>2189</v>
      </c>
      <c r="B1084" s="8" t="s">
        <v>2190</v>
      </c>
      <c r="C1084" s="8" t="s">
        <v>25</v>
      </c>
      <c r="D1084" s="8" t="s">
        <v>62</v>
      </c>
      <c r="E1084" s="9">
        <v>44831</v>
      </c>
      <c r="F1084" s="8" t="s">
        <v>14</v>
      </c>
      <c r="G1084" s="8">
        <v>12773</v>
      </c>
      <c r="H1084" s="8">
        <v>1546</v>
      </c>
      <c r="I1084" s="8">
        <v>3.89</v>
      </c>
      <c r="J1084" s="8">
        <v>96</v>
      </c>
      <c r="L1084" s="10">
        <f t="shared" ca="1" si="64"/>
        <v>1017</v>
      </c>
      <c r="M1084" s="10" t="str" cm="1">
        <f t="array" ref="M1084">_xlfn.IFS(I1084&gt;=3.5,"Excellent",I1084&gt;=3,"Good",I1084&gt;=2,"Average",I1084&lt;2,"Poor")</f>
        <v>Excellent</v>
      </c>
      <c r="N1084" s="10" t="str">
        <f>VLOOKUP(D1084,Table2[],2,FALSE)</f>
        <v>Dr. Sinha</v>
      </c>
      <c r="O1084" s="10" t="str">
        <f t="shared" si="65"/>
        <v/>
      </c>
      <c r="P1084" s="10"/>
      <c r="Q1084" s="10">
        <f t="shared" si="66"/>
        <v>2022</v>
      </c>
      <c r="R1084" s="10"/>
      <c r="S1084" s="10"/>
      <c r="T1084" s="10"/>
      <c r="U1084" s="10"/>
      <c r="V1084" s="10"/>
      <c r="W1084" s="10" t="str">
        <f t="shared" ca="1" si="67"/>
        <v/>
      </c>
      <c r="X1084" s="10"/>
      <c r="Y1084" s="10"/>
      <c r="Z1084" s="10"/>
      <c r="AA1084" s="10"/>
      <c r="AB1084" s="10"/>
      <c r="AC1084" s="10"/>
      <c r="AD1084" s="10"/>
      <c r="AE1084" s="10"/>
      <c r="AF1084" s="10"/>
    </row>
    <row r="1085" spans="1:32" x14ac:dyDescent="0.3">
      <c r="A1085" s="8" t="s">
        <v>2191</v>
      </c>
      <c r="B1085" s="8" t="s">
        <v>2192</v>
      </c>
      <c r="C1085" s="8" t="s">
        <v>54</v>
      </c>
      <c r="D1085" s="8" t="s">
        <v>18</v>
      </c>
      <c r="E1085" s="9">
        <v>44758</v>
      </c>
      <c r="F1085" s="8" t="s">
        <v>19</v>
      </c>
      <c r="G1085" s="8">
        <v>11415</v>
      </c>
      <c r="H1085" s="8">
        <v>2626</v>
      </c>
      <c r="I1085" s="8">
        <v>3.4</v>
      </c>
      <c r="J1085" s="8">
        <v>5</v>
      </c>
      <c r="L1085" s="10" t="str">
        <f t="shared" ca="1" si="64"/>
        <v> </v>
      </c>
      <c r="M1085" s="10" t="str" cm="1">
        <f t="array" ref="M1085">_xlfn.IFS(I1085&gt;=3.5,"Excellent",I1085&gt;=3,"Good",I1085&gt;=2,"Average",I1085&lt;2,"Poor")</f>
        <v>Good</v>
      </c>
      <c r="N1085" s="10" t="str">
        <f>VLOOKUP(D1085,Table2[],2,FALSE)</f>
        <v>Dr. Roy</v>
      </c>
      <c r="O1085" s="10" t="str">
        <f t="shared" si="65"/>
        <v/>
      </c>
      <c r="P1085" s="10"/>
      <c r="Q1085" s="10">
        <f t="shared" si="66"/>
        <v>2022</v>
      </c>
      <c r="R1085" s="10"/>
      <c r="S1085" s="10"/>
      <c r="T1085" s="10"/>
      <c r="U1085" s="10"/>
      <c r="V1085" s="10"/>
      <c r="W1085" s="10">
        <f t="shared" ca="1" si="67"/>
        <v>1090</v>
      </c>
      <c r="X1085" s="10"/>
      <c r="Y1085" s="10"/>
      <c r="Z1085" s="10"/>
      <c r="AA1085" s="10"/>
      <c r="AB1085" s="10"/>
      <c r="AC1085" s="10"/>
      <c r="AD1085" s="10"/>
      <c r="AE1085" s="10"/>
      <c r="AF1085" s="10"/>
    </row>
    <row r="1086" spans="1:32" x14ac:dyDescent="0.3">
      <c r="A1086" s="8" t="s">
        <v>2193</v>
      </c>
      <c r="B1086" s="8" t="s">
        <v>2194</v>
      </c>
      <c r="C1086" s="8" t="s">
        <v>54</v>
      </c>
      <c r="D1086" s="8" t="s">
        <v>62</v>
      </c>
      <c r="E1086" s="9">
        <v>44772</v>
      </c>
      <c r="F1086" s="8" t="s">
        <v>14</v>
      </c>
      <c r="G1086" s="8">
        <v>8463</v>
      </c>
      <c r="H1086" s="8">
        <v>6739</v>
      </c>
      <c r="I1086" s="8">
        <v>3.87</v>
      </c>
      <c r="J1086" s="8">
        <v>33</v>
      </c>
      <c r="L1086" s="10">
        <f t="shared" ca="1" si="64"/>
        <v>1076</v>
      </c>
      <c r="M1086" s="10" t="str" cm="1">
        <f t="array" ref="M1086">_xlfn.IFS(I1086&gt;=3.5,"Excellent",I1086&gt;=3,"Good",I1086&gt;=2,"Average",I1086&lt;2,"Poor")</f>
        <v>Excellent</v>
      </c>
      <c r="N1086" s="10" t="str">
        <f>VLOOKUP(D1086,Table2[],2,FALSE)</f>
        <v>Dr. Sinha</v>
      </c>
      <c r="O1086" s="10" t="str">
        <f t="shared" si="65"/>
        <v>True</v>
      </c>
      <c r="P1086" s="10"/>
      <c r="Q1086" s="10">
        <f t="shared" si="66"/>
        <v>2022</v>
      </c>
      <c r="R1086" s="10"/>
      <c r="S1086" s="10"/>
      <c r="T1086" s="10"/>
      <c r="U1086" s="10"/>
      <c r="V1086" s="10"/>
      <c r="W1086" s="10" t="str">
        <f t="shared" ca="1" si="67"/>
        <v/>
      </c>
      <c r="X1086" s="10"/>
      <c r="Y1086" s="10"/>
      <c r="Z1086" s="10"/>
      <c r="AA1086" s="10"/>
      <c r="AB1086" s="10"/>
      <c r="AC1086" s="10"/>
      <c r="AD1086" s="10"/>
      <c r="AE1086" s="10"/>
      <c r="AF1086" s="10"/>
    </row>
    <row r="1087" spans="1:32" x14ac:dyDescent="0.3">
      <c r="A1087" s="8" t="s">
        <v>2195</v>
      </c>
      <c r="B1087" s="8" t="s">
        <v>2196</v>
      </c>
      <c r="C1087" s="8" t="s">
        <v>36</v>
      </c>
      <c r="D1087" s="8" t="s">
        <v>62</v>
      </c>
      <c r="E1087" s="9">
        <v>44618</v>
      </c>
      <c r="F1087" s="8" t="s">
        <v>14</v>
      </c>
      <c r="G1087" s="8">
        <v>13713</v>
      </c>
      <c r="H1087" s="8">
        <v>3304</v>
      </c>
      <c r="I1087" s="8">
        <v>3.81</v>
      </c>
      <c r="J1087" s="8">
        <v>54</v>
      </c>
      <c r="L1087" s="10">
        <f t="shared" ca="1" si="64"/>
        <v>1230</v>
      </c>
      <c r="M1087" s="10" t="str" cm="1">
        <f t="array" ref="M1087">_xlfn.IFS(I1087&gt;=3.5,"Excellent",I1087&gt;=3,"Good",I1087&gt;=2,"Average",I1087&lt;2,"Poor")</f>
        <v>Excellent</v>
      </c>
      <c r="N1087" s="10" t="str">
        <f>VLOOKUP(D1087,Table2[],2,FALSE)</f>
        <v>Dr. Sinha</v>
      </c>
      <c r="O1087" s="10" t="str">
        <f t="shared" si="65"/>
        <v/>
      </c>
      <c r="P1087" s="10"/>
      <c r="Q1087" s="10">
        <f t="shared" si="66"/>
        <v>2022</v>
      </c>
      <c r="R1087" s="10"/>
      <c r="S1087" s="10"/>
      <c r="T1087" s="10"/>
      <c r="U1087" s="10"/>
      <c r="V1087" s="10"/>
      <c r="W1087" s="10" t="str">
        <f t="shared" ca="1" si="67"/>
        <v/>
      </c>
      <c r="X1087" s="10"/>
      <c r="Y1087" s="10"/>
      <c r="Z1087" s="10"/>
      <c r="AA1087" s="10"/>
      <c r="AB1087" s="10"/>
      <c r="AC1087" s="10"/>
      <c r="AD1087" s="10"/>
      <c r="AE1087" s="10"/>
      <c r="AF1087" s="10"/>
    </row>
    <row r="1088" spans="1:32" x14ac:dyDescent="0.3">
      <c r="A1088" s="8" t="s">
        <v>2197</v>
      </c>
      <c r="B1088" s="8" t="s">
        <v>2198</v>
      </c>
      <c r="C1088" s="8" t="s">
        <v>28</v>
      </c>
      <c r="D1088" s="8" t="s">
        <v>62</v>
      </c>
      <c r="E1088" s="9">
        <v>44594</v>
      </c>
      <c r="F1088" s="8" t="s">
        <v>14</v>
      </c>
      <c r="G1088" s="8">
        <v>10725</v>
      </c>
      <c r="H1088" s="8">
        <v>6124</v>
      </c>
      <c r="I1088" s="8">
        <v>3.94</v>
      </c>
      <c r="J1088" s="8">
        <v>41</v>
      </c>
      <c r="L1088" s="10">
        <f t="shared" ca="1" si="64"/>
        <v>1254</v>
      </c>
      <c r="M1088" s="10" t="str" cm="1">
        <f t="array" ref="M1088">_xlfn.IFS(I1088&gt;=3.5,"Excellent",I1088&gt;=3,"Good",I1088&gt;=2,"Average",I1088&lt;2,"Poor")</f>
        <v>Excellent</v>
      </c>
      <c r="N1088" s="10" t="str">
        <f>VLOOKUP(D1088,Table2[],2,FALSE)</f>
        <v>Dr. Sinha</v>
      </c>
      <c r="O1088" s="10" t="str">
        <f t="shared" si="65"/>
        <v>True</v>
      </c>
      <c r="P1088" s="10"/>
      <c r="Q1088" s="10">
        <f t="shared" si="66"/>
        <v>2022</v>
      </c>
      <c r="R1088" s="10"/>
      <c r="S1088" s="10"/>
      <c r="T1088" s="10"/>
      <c r="U1088" s="10"/>
      <c r="V1088" s="10"/>
      <c r="W1088" s="10" t="str">
        <f t="shared" ca="1" si="67"/>
        <v/>
      </c>
      <c r="X1088" s="10"/>
      <c r="Y1088" s="10"/>
      <c r="Z1088" s="10"/>
      <c r="AA1088" s="10"/>
      <c r="AB1088" s="10"/>
      <c r="AC1088" s="10"/>
      <c r="AD1088" s="10"/>
      <c r="AE1088" s="10"/>
      <c r="AF1088" s="10"/>
    </row>
    <row r="1089" spans="1:32" x14ac:dyDescent="0.3">
      <c r="A1089" s="8" t="s">
        <v>2199</v>
      </c>
      <c r="B1089" s="8" t="s">
        <v>2200</v>
      </c>
      <c r="C1089" s="8" t="s">
        <v>17</v>
      </c>
      <c r="D1089" s="8" t="s">
        <v>62</v>
      </c>
      <c r="E1089" s="9">
        <v>45105</v>
      </c>
      <c r="F1089" s="8" t="s">
        <v>39</v>
      </c>
      <c r="G1089" s="8">
        <v>11630</v>
      </c>
      <c r="H1089" s="8">
        <v>7578</v>
      </c>
      <c r="I1089" s="8">
        <v>3.65</v>
      </c>
      <c r="J1089" s="8">
        <v>111</v>
      </c>
      <c r="L1089" s="10" t="str">
        <f t="shared" ca="1" si="64"/>
        <v> </v>
      </c>
      <c r="M1089" s="10" t="str" cm="1">
        <f t="array" ref="M1089">_xlfn.IFS(I1089&gt;=3.5,"Excellent",I1089&gt;=3,"Good",I1089&gt;=2,"Average",I1089&lt;2,"Poor")</f>
        <v>Excellent</v>
      </c>
      <c r="N1089" s="10" t="str">
        <f>VLOOKUP(D1089,Table2[],2,FALSE)</f>
        <v>Dr. Sinha</v>
      </c>
      <c r="O1089" s="10" t="str">
        <f t="shared" si="65"/>
        <v>True</v>
      </c>
      <c r="P1089" s="10"/>
      <c r="Q1089" s="10">
        <f t="shared" si="66"/>
        <v>2023</v>
      </c>
      <c r="R1089" s="10"/>
      <c r="S1089" s="10"/>
      <c r="T1089" s="10"/>
      <c r="U1089" s="10"/>
      <c r="V1089" s="10"/>
      <c r="W1089" s="10" t="str">
        <f t="shared" ca="1" si="67"/>
        <v/>
      </c>
      <c r="X1089" s="10"/>
      <c r="Y1089" s="10"/>
      <c r="Z1089" s="10"/>
      <c r="AA1089" s="10"/>
      <c r="AB1089" s="10"/>
      <c r="AC1089" s="10"/>
      <c r="AD1089" s="10"/>
      <c r="AE1089" s="10"/>
      <c r="AF1089" s="10"/>
    </row>
    <row r="1090" spans="1:32" x14ac:dyDescent="0.3">
      <c r="A1090" s="8" t="s">
        <v>2201</v>
      </c>
      <c r="B1090" s="8" t="s">
        <v>2202</v>
      </c>
      <c r="C1090" s="8" t="s">
        <v>54</v>
      </c>
      <c r="D1090" s="8" t="s">
        <v>31</v>
      </c>
      <c r="E1090" s="9">
        <v>45413</v>
      </c>
      <c r="F1090" s="8" t="s">
        <v>14</v>
      </c>
      <c r="G1090" s="8">
        <v>12478</v>
      </c>
      <c r="H1090" s="8">
        <v>8335</v>
      </c>
      <c r="I1090" s="8">
        <v>3.01</v>
      </c>
      <c r="J1090" s="8">
        <v>22</v>
      </c>
      <c r="L1090" s="10">
        <f t="shared" ca="1" si="64"/>
        <v>435</v>
      </c>
      <c r="M1090" s="10" t="str" cm="1">
        <f t="array" ref="M1090">_xlfn.IFS(I1090&gt;=3.5,"Excellent",I1090&gt;=3,"Good",I1090&gt;=2,"Average",I1090&lt;2,"Poor")</f>
        <v>Good</v>
      </c>
      <c r="N1090" s="10" t="str">
        <f>VLOOKUP(D1090,Table2[],2,FALSE)</f>
        <v>Dr. Sharma</v>
      </c>
      <c r="O1090" s="10" t="str">
        <f t="shared" si="65"/>
        <v>True</v>
      </c>
      <c r="P1090" s="10"/>
      <c r="Q1090" s="10">
        <f t="shared" si="66"/>
        <v>2024</v>
      </c>
      <c r="R1090" s="10"/>
      <c r="S1090" s="10"/>
      <c r="T1090" s="10"/>
      <c r="U1090" s="10"/>
      <c r="V1090" s="10"/>
      <c r="W1090" s="10" t="str">
        <f t="shared" ca="1" si="67"/>
        <v/>
      </c>
      <c r="X1090" s="10"/>
      <c r="Y1090" s="10"/>
      <c r="Z1090" s="10"/>
      <c r="AA1090" s="10"/>
      <c r="AB1090" s="10"/>
      <c r="AC1090" s="10"/>
      <c r="AD1090" s="10"/>
      <c r="AE1090" s="10"/>
      <c r="AF1090" s="10"/>
    </row>
    <row r="1091" spans="1:32" x14ac:dyDescent="0.3">
      <c r="A1091" s="8" t="s">
        <v>2203</v>
      </c>
      <c r="B1091" s="8" t="s">
        <v>2204</v>
      </c>
      <c r="C1091" s="8" t="s">
        <v>22</v>
      </c>
      <c r="D1091" s="8" t="s">
        <v>62</v>
      </c>
      <c r="E1091" s="9">
        <v>44725</v>
      </c>
      <c r="F1091" s="8" t="s">
        <v>39</v>
      </c>
      <c r="G1091" s="8">
        <v>8685</v>
      </c>
      <c r="H1091" s="8">
        <v>2204</v>
      </c>
      <c r="I1091" s="8">
        <v>2.29</v>
      </c>
      <c r="J1091" s="8">
        <v>1</v>
      </c>
      <c r="L1091" s="10" t="str">
        <f t="shared" ref="L1091:L1154" ca="1" si="68">IF(F1091="Enrolled",TODAY()-E1091," ")</f>
        <v> </v>
      </c>
      <c r="M1091" s="10" t="str" cm="1">
        <f t="array" ref="M1091">_xlfn.IFS(I1091&gt;=3.5,"Excellent",I1091&gt;=3,"Good",I1091&gt;=2,"Average",I1091&lt;2,"Poor")</f>
        <v>Average</v>
      </c>
      <c r="N1091" s="10" t="str">
        <f>VLOOKUP(D1091,Table2[],2,FALSE)</f>
        <v>Dr. Sinha</v>
      </c>
      <c r="O1091" s="10" t="str">
        <f t="shared" ref="O1091:O1154" si="69">IF(H1091&gt;0.5*G1091,"True","")</f>
        <v/>
      </c>
      <c r="P1091" s="10"/>
      <c r="Q1091" s="10">
        <f t="shared" ref="Q1091:Q1154" si="70">YEAR(E1091)</f>
        <v>2022</v>
      </c>
      <c r="R1091" s="10"/>
      <c r="S1091" s="10"/>
      <c r="T1091" s="10"/>
      <c r="U1091" s="10"/>
      <c r="V1091" s="10"/>
      <c r="W1091" s="10" t="str">
        <f t="shared" ref="W1091:W1154" ca="1" si="71">IF(F1091="Completed",TODAY()-E1091,"")</f>
        <v/>
      </c>
      <c r="X1091" s="10"/>
      <c r="Y1091" s="10"/>
      <c r="Z1091" s="10"/>
      <c r="AA1091" s="10"/>
      <c r="AB1091" s="10"/>
      <c r="AC1091" s="10"/>
      <c r="AD1091" s="10"/>
      <c r="AE1091" s="10"/>
      <c r="AF1091" s="10"/>
    </row>
    <row r="1092" spans="1:32" x14ac:dyDescent="0.3">
      <c r="A1092" s="8" t="s">
        <v>2205</v>
      </c>
      <c r="B1092" s="8" t="s">
        <v>2206</v>
      </c>
      <c r="C1092" s="8" t="s">
        <v>36</v>
      </c>
      <c r="D1092" s="8" t="s">
        <v>62</v>
      </c>
      <c r="E1092" s="9">
        <v>44983</v>
      </c>
      <c r="F1092" s="8" t="s">
        <v>14</v>
      </c>
      <c r="G1092" s="8">
        <v>6591</v>
      </c>
      <c r="H1092" s="8">
        <v>8495</v>
      </c>
      <c r="I1092" s="8">
        <v>2.29</v>
      </c>
      <c r="J1092" s="8">
        <v>46</v>
      </c>
      <c r="L1092" s="10">
        <f t="shared" ca="1" si="68"/>
        <v>865</v>
      </c>
      <c r="M1092" s="10" t="str" cm="1">
        <f t="array" ref="M1092">_xlfn.IFS(I1092&gt;=3.5,"Excellent",I1092&gt;=3,"Good",I1092&gt;=2,"Average",I1092&lt;2,"Poor")</f>
        <v>Average</v>
      </c>
      <c r="N1092" s="10" t="str">
        <f>VLOOKUP(D1092,Table2[],2,FALSE)</f>
        <v>Dr. Sinha</v>
      </c>
      <c r="O1092" s="10" t="str">
        <f t="shared" si="69"/>
        <v>True</v>
      </c>
      <c r="P1092" s="10"/>
      <c r="Q1092" s="10">
        <f t="shared" si="70"/>
        <v>2023</v>
      </c>
      <c r="R1092" s="10"/>
      <c r="S1092" s="10"/>
      <c r="T1092" s="10"/>
      <c r="U1092" s="10"/>
      <c r="V1092" s="10"/>
      <c r="W1092" s="10" t="str">
        <f t="shared" ca="1" si="71"/>
        <v/>
      </c>
      <c r="X1092" s="10"/>
      <c r="Y1092" s="10"/>
      <c r="Z1092" s="10"/>
      <c r="AA1092" s="10"/>
      <c r="AB1092" s="10"/>
      <c r="AC1092" s="10"/>
      <c r="AD1092" s="10"/>
      <c r="AE1092" s="10"/>
      <c r="AF1092" s="10"/>
    </row>
    <row r="1093" spans="1:32" x14ac:dyDescent="0.3">
      <c r="A1093" s="8" t="s">
        <v>2207</v>
      </c>
      <c r="B1093" s="8" t="s">
        <v>2208</v>
      </c>
      <c r="C1093" s="8" t="s">
        <v>36</v>
      </c>
      <c r="D1093" s="8" t="s">
        <v>62</v>
      </c>
      <c r="E1093" s="9">
        <v>44983</v>
      </c>
      <c r="F1093" s="8" t="s">
        <v>14</v>
      </c>
      <c r="G1093" s="8">
        <v>8141</v>
      </c>
      <c r="H1093" s="8">
        <v>7905</v>
      </c>
      <c r="I1093" s="8">
        <v>2.77</v>
      </c>
      <c r="J1093" s="8">
        <v>46</v>
      </c>
      <c r="L1093" s="10">
        <f t="shared" ca="1" si="68"/>
        <v>865</v>
      </c>
      <c r="M1093" s="10" t="str" cm="1">
        <f t="array" ref="M1093">_xlfn.IFS(I1093&gt;=3.5,"Excellent",I1093&gt;=3,"Good",I1093&gt;=2,"Average",I1093&lt;2,"Poor")</f>
        <v>Average</v>
      </c>
      <c r="N1093" s="10" t="str">
        <f>VLOOKUP(D1093,Table2[],2,FALSE)</f>
        <v>Dr. Sinha</v>
      </c>
      <c r="O1093" s="10" t="str">
        <f t="shared" si="69"/>
        <v>True</v>
      </c>
      <c r="P1093" s="10"/>
      <c r="Q1093" s="10">
        <f t="shared" si="70"/>
        <v>2023</v>
      </c>
      <c r="R1093" s="10"/>
      <c r="S1093" s="10"/>
      <c r="T1093" s="10"/>
      <c r="U1093" s="10"/>
      <c r="V1093" s="10"/>
      <c r="W1093" s="10" t="str">
        <f t="shared" ca="1" si="71"/>
        <v/>
      </c>
      <c r="X1093" s="10"/>
      <c r="Y1093" s="10"/>
      <c r="Z1093" s="10"/>
      <c r="AA1093" s="10"/>
      <c r="AB1093" s="10"/>
      <c r="AC1093" s="10"/>
      <c r="AD1093" s="10"/>
      <c r="AE1093" s="10"/>
      <c r="AF1093" s="10"/>
    </row>
    <row r="1094" spans="1:32" x14ac:dyDescent="0.3">
      <c r="A1094" s="8" t="s">
        <v>2209</v>
      </c>
      <c r="B1094" s="8" t="s">
        <v>2210</v>
      </c>
      <c r="C1094" s="8" t="s">
        <v>17</v>
      </c>
      <c r="D1094" s="8" t="s">
        <v>31</v>
      </c>
      <c r="E1094" s="9">
        <v>44635</v>
      </c>
      <c r="F1094" s="8" t="s">
        <v>14</v>
      </c>
      <c r="G1094" s="8">
        <v>3019</v>
      </c>
      <c r="H1094" s="8">
        <v>6321</v>
      </c>
      <c r="I1094" s="8">
        <v>2.82</v>
      </c>
      <c r="J1094" s="8">
        <v>79</v>
      </c>
      <c r="L1094" s="10">
        <f t="shared" ca="1" si="68"/>
        <v>1213</v>
      </c>
      <c r="M1094" s="10" t="str" cm="1">
        <f t="array" ref="M1094">_xlfn.IFS(I1094&gt;=3.5,"Excellent",I1094&gt;=3,"Good",I1094&gt;=2,"Average",I1094&lt;2,"Poor")</f>
        <v>Average</v>
      </c>
      <c r="N1094" s="10" t="str">
        <f>VLOOKUP(D1094,Table2[],2,FALSE)</f>
        <v>Dr. Sharma</v>
      </c>
      <c r="O1094" s="10" t="str">
        <f t="shared" si="69"/>
        <v>True</v>
      </c>
      <c r="P1094" s="10"/>
      <c r="Q1094" s="10">
        <f t="shared" si="70"/>
        <v>2022</v>
      </c>
      <c r="R1094" s="10"/>
      <c r="S1094" s="10"/>
      <c r="T1094" s="10"/>
      <c r="U1094" s="10"/>
      <c r="V1094" s="10"/>
      <c r="W1094" s="10" t="str">
        <f t="shared" ca="1" si="71"/>
        <v/>
      </c>
      <c r="X1094" s="10"/>
      <c r="Y1094" s="10"/>
      <c r="Z1094" s="10"/>
      <c r="AA1094" s="10"/>
      <c r="AB1094" s="10"/>
      <c r="AC1094" s="10"/>
      <c r="AD1094" s="10"/>
      <c r="AE1094" s="10"/>
      <c r="AF1094" s="10"/>
    </row>
    <row r="1095" spans="1:32" x14ac:dyDescent="0.3">
      <c r="A1095" s="8" t="s">
        <v>2211</v>
      </c>
      <c r="B1095" s="8" t="s">
        <v>2212</v>
      </c>
      <c r="C1095" s="8" t="s">
        <v>57</v>
      </c>
      <c r="D1095" s="8" t="s">
        <v>31</v>
      </c>
      <c r="E1095" s="9">
        <v>45283</v>
      </c>
      <c r="F1095" s="8" t="s">
        <v>19</v>
      </c>
      <c r="G1095" s="8">
        <v>8929</v>
      </c>
      <c r="H1095" s="8">
        <v>7083</v>
      </c>
      <c r="I1095" s="8">
        <v>2.68</v>
      </c>
      <c r="J1095" s="8">
        <v>104</v>
      </c>
      <c r="L1095" s="10" t="str">
        <f t="shared" ca="1" si="68"/>
        <v> </v>
      </c>
      <c r="M1095" s="10" t="str" cm="1">
        <f t="array" ref="M1095">_xlfn.IFS(I1095&gt;=3.5,"Excellent",I1095&gt;=3,"Good",I1095&gt;=2,"Average",I1095&lt;2,"Poor")</f>
        <v>Average</v>
      </c>
      <c r="N1095" s="10" t="str">
        <f>VLOOKUP(D1095,Table2[],2,FALSE)</f>
        <v>Dr. Sharma</v>
      </c>
      <c r="O1095" s="10" t="str">
        <f t="shared" si="69"/>
        <v>True</v>
      </c>
      <c r="P1095" s="10"/>
      <c r="Q1095" s="10">
        <f t="shared" si="70"/>
        <v>2023</v>
      </c>
      <c r="R1095" s="10"/>
      <c r="S1095" s="10"/>
      <c r="T1095" s="10"/>
      <c r="U1095" s="10"/>
      <c r="V1095" s="10"/>
      <c r="W1095" s="10">
        <f t="shared" ca="1" si="71"/>
        <v>565</v>
      </c>
      <c r="X1095" s="10"/>
      <c r="Y1095" s="10"/>
      <c r="Z1095" s="10"/>
      <c r="AA1095" s="10"/>
      <c r="AB1095" s="10"/>
      <c r="AC1095" s="10"/>
      <c r="AD1095" s="10"/>
      <c r="AE1095" s="10"/>
      <c r="AF1095" s="10"/>
    </row>
    <row r="1096" spans="1:32" x14ac:dyDescent="0.3">
      <c r="A1096" s="8" t="s">
        <v>2213</v>
      </c>
      <c r="B1096" s="8" t="s">
        <v>2214</v>
      </c>
      <c r="C1096" s="8" t="s">
        <v>57</v>
      </c>
      <c r="D1096" s="8" t="s">
        <v>62</v>
      </c>
      <c r="E1096" s="9">
        <v>44576</v>
      </c>
      <c r="F1096" s="8" t="s">
        <v>14</v>
      </c>
      <c r="G1096" s="8">
        <v>11878</v>
      </c>
      <c r="H1096" s="8">
        <v>4182</v>
      </c>
      <c r="I1096" s="8">
        <v>3.52</v>
      </c>
      <c r="J1096" s="8">
        <v>96</v>
      </c>
      <c r="L1096" s="10">
        <f t="shared" ca="1" si="68"/>
        <v>1272</v>
      </c>
      <c r="M1096" s="10" t="str" cm="1">
        <f t="array" ref="M1096">_xlfn.IFS(I1096&gt;=3.5,"Excellent",I1096&gt;=3,"Good",I1096&gt;=2,"Average",I1096&lt;2,"Poor")</f>
        <v>Excellent</v>
      </c>
      <c r="N1096" s="10" t="str">
        <f>VLOOKUP(D1096,Table2[],2,FALSE)</f>
        <v>Dr. Sinha</v>
      </c>
      <c r="O1096" s="10" t="str">
        <f t="shared" si="69"/>
        <v/>
      </c>
      <c r="P1096" s="10"/>
      <c r="Q1096" s="10">
        <f t="shared" si="70"/>
        <v>2022</v>
      </c>
      <c r="R1096" s="10"/>
      <c r="S1096" s="10"/>
      <c r="T1096" s="10"/>
      <c r="U1096" s="10"/>
      <c r="V1096" s="10"/>
      <c r="W1096" s="10" t="str">
        <f t="shared" ca="1" si="71"/>
        <v/>
      </c>
      <c r="X1096" s="10"/>
      <c r="Y1096" s="10"/>
      <c r="Z1096" s="10"/>
      <c r="AA1096" s="10"/>
      <c r="AB1096" s="10"/>
      <c r="AC1096" s="10"/>
      <c r="AD1096" s="10"/>
      <c r="AE1096" s="10"/>
      <c r="AF1096" s="10"/>
    </row>
    <row r="1097" spans="1:32" x14ac:dyDescent="0.3">
      <c r="A1097" s="8" t="s">
        <v>2215</v>
      </c>
      <c r="B1097" s="8" t="s">
        <v>2216</v>
      </c>
      <c r="C1097" s="8" t="s">
        <v>36</v>
      </c>
      <c r="D1097" s="8" t="s">
        <v>13</v>
      </c>
      <c r="E1097" s="9">
        <v>45259</v>
      </c>
      <c r="F1097" s="8" t="s">
        <v>19</v>
      </c>
      <c r="G1097" s="8">
        <v>11961</v>
      </c>
      <c r="H1097" s="8">
        <v>8528</v>
      </c>
      <c r="I1097" s="8">
        <v>3.72</v>
      </c>
      <c r="J1097" s="8">
        <v>16</v>
      </c>
      <c r="L1097" s="10" t="str">
        <f t="shared" ca="1" si="68"/>
        <v> </v>
      </c>
      <c r="M1097" s="10" t="str" cm="1">
        <f t="array" ref="M1097">_xlfn.IFS(I1097&gt;=3.5,"Excellent",I1097&gt;=3,"Good",I1097&gt;=2,"Average",I1097&lt;2,"Poor")</f>
        <v>Excellent</v>
      </c>
      <c r="N1097" s="10" t="str">
        <f>VLOOKUP(D1097,Table2[],2,FALSE)</f>
        <v xml:space="preserve"> Dr. Mehta</v>
      </c>
      <c r="O1097" s="10" t="str">
        <f t="shared" si="69"/>
        <v>True</v>
      </c>
      <c r="P1097" s="10"/>
      <c r="Q1097" s="10">
        <f t="shared" si="70"/>
        <v>2023</v>
      </c>
      <c r="R1097" s="10"/>
      <c r="S1097" s="10"/>
      <c r="T1097" s="10"/>
      <c r="U1097" s="10"/>
      <c r="V1097" s="10"/>
      <c r="W1097" s="10">
        <f t="shared" ca="1" si="71"/>
        <v>589</v>
      </c>
      <c r="X1097" s="10"/>
      <c r="Y1097" s="10"/>
      <c r="Z1097" s="10"/>
      <c r="AA1097" s="10"/>
      <c r="AB1097" s="10"/>
      <c r="AC1097" s="10"/>
      <c r="AD1097" s="10"/>
      <c r="AE1097" s="10"/>
      <c r="AF1097" s="10"/>
    </row>
    <row r="1098" spans="1:32" x14ac:dyDescent="0.3">
      <c r="A1098" s="8" t="s">
        <v>2217</v>
      </c>
      <c r="B1098" s="8" t="s">
        <v>2218</v>
      </c>
      <c r="C1098" s="8" t="s">
        <v>12</v>
      </c>
      <c r="D1098" s="8" t="s">
        <v>13</v>
      </c>
      <c r="E1098" s="9">
        <v>44721</v>
      </c>
      <c r="F1098" s="8" t="s">
        <v>19</v>
      </c>
      <c r="G1098" s="8">
        <v>14062</v>
      </c>
      <c r="H1098" s="8">
        <v>9193</v>
      </c>
      <c r="I1098" s="8">
        <v>3.07</v>
      </c>
      <c r="J1098" s="8">
        <v>103</v>
      </c>
      <c r="L1098" s="10" t="str">
        <f t="shared" ca="1" si="68"/>
        <v> </v>
      </c>
      <c r="M1098" s="10" t="str" cm="1">
        <f t="array" ref="M1098">_xlfn.IFS(I1098&gt;=3.5,"Excellent",I1098&gt;=3,"Good",I1098&gt;=2,"Average",I1098&lt;2,"Poor")</f>
        <v>Good</v>
      </c>
      <c r="N1098" s="10" t="str">
        <f>VLOOKUP(D1098,Table2[],2,FALSE)</f>
        <v xml:space="preserve"> Dr. Mehta</v>
      </c>
      <c r="O1098" s="10" t="str">
        <f t="shared" si="69"/>
        <v>True</v>
      </c>
      <c r="P1098" s="10"/>
      <c r="Q1098" s="10">
        <f t="shared" si="70"/>
        <v>2022</v>
      </c>
      <c r="R1098" s="10"/>
      <c r="S1098" s="10"/>
      <c r="T1098" s="10"/>
      <c r="U1098" s="10"/>
      <c r="V1098" s="10"/>
      <c r="W1098" s="10">
        <f t="shared" ca="1" si="71"/>
        <v>1127</v>
      </c>
      <c r="X1098" s="10"/>
      <c r="Y1098" s="10"/>
      <c r="Z1098" s="10"/>
      <c r="AA1098" s="10"/>
      <c r="AB1098" s="10"/>
      <c r="AC1098" s="10"/>
      <c r="AD1098" s="10"/>
      <c r="AE1098" s="10"/>
      <c r="AF1098" s="10"/>
    </row>
    <row r="1099" spans="1:32" x14ac:dyDescent="0.3">
      <c r="A1099" s="8" t="s">
        <v>2219</v>
      </c>
      <c r="B1099" s="8" t="s">
        <v>2220</v>
      </c>
      <c r="C1099" s="8" t="s">
        <v>57</v>
      </c>
      <c r="D1099" s="8" t="s">
        <v>31</v>
      </c>
      <c r="E1099" s="9">
        <v>44780</v>
      </c>
      <c r="F1099" s="8" t="s">
        <v>19</v>
      </c>
      <c r="G1099" s="8">
        <v>7312</v>
      </c>
      <c r="H1099" s="8">
        <v>8464</v>
      </c>
      <c r="I1099" s="8">
        <v>2.74</v>
      </c>
      <c r="J1099" s="8">
        <v>104</v>
      </c>
      <c r="L1099" s="10" t="str">
        <f t="shared" ca="1" si="68"/>
        <v> </v>
      </c>
      <c r="M1099" s="10" t="str" cm="1">
        <f t="array" ref="M1099">_xlfn.IFS(I1099&gt;=3.5,"Excellent",I1099&gt;=3,"Good",I1099&gt;=2,"Average",I1099&lt;2,"Poor")</f>
        <v>Average</v>
      </c>
      <c r="N1099" s="10" t="str">
        <f>VLOOKUP(D1099,Table2[],2,FALSE)</f>
        <v>Dr. Sharma</v>
      </c>
      <c r="O1099" s="10" t="str">
        <f t="shared" si="69"/>
        <v>True</v>
      </c>
      <c r="P1099" s="10"/>
      <c r="Q1099" s="10">
        <f t="shared" si="70"/>
        <v>2022</v>
      </c>
      <c r="R1099" s="10"/>
      <c r="S1099" s="10"/>
      <c r="T1099" s="10"/>
      <c r="U1099" s="10"/>
      <c r="V1099" s="10"/>
      <c r="W1099" s="10">
        <f t="shared" ca="1" si="71"/>
        <v>1068</v>
      </c>
      <c r="X1099" s="10"/>
      <c r="Y1099" s="10"/>
      <c r="Z1099" s="10"/>
      <c r="AA1099" s="10"/>
      <c r="AB1099" s="10"/>
      <c r="AC1099" s="10"/>
      <c r="AD1099" s="10"/>
      <c r="AE1099" s="10"/>
      <c r="AF1099" s="10"/>
    </row>
    <row r="1100" spans="1:32" x14ac:dyDescent="0.3">
      <c r="A1100" s="8" t="s">
        <v>2221</v>
      </c>
      <c r="B1100" s="8" t="s">
        <v>2222</v>
      </c>
      <c r="C1100" s="8" t="s">
        <v>57</v>
      </c>
      <c r="D1100" s="8" t="s">
        <v>31</v>
      </c>
      <c r="E1100" s="9">
        <v>45023</v>
      </c>
      <c r="F1100" s="8" t="s">
        <v>14</v>
      </c>
      <c r="G1100" s="8">
        <v>5745</v>
      </c>
      <c r="H1100" s="8">
        <v>499</v>
      </c>
      <c r="I1100" s="8">
        <v>3.1</v>
      </c>
      <c r="J1100" s="8">
        <v>31</v>
      </c>
      <c r="L1100" s="10">
        <f t="shared" ca="1" si="68"/>
        <v>825</v>
      </c>
      <c r="M1100" s="10" t="str" cm="1">
        <f t="array" ref="M1100">_xlfn.IFS(I1100&gt;=3.5,"Excellent",I1100&gt;=3,"Good",I1100&gt;=2,"Average",I1100&lt;2,"Poor")</f>
        <v>Good</v>
      </c>
      <c r="N1100" s="10" t="str">
        <f>VLOOKUP(D1100,Table2[],2,FALSE)</f>
        <v>Dr. Sharma</v>
      </c>
      <c r="O1100" s="10" t="str">
        <f t="shared" si="69"/>
        <v/>
      </c>
      <c r="P1100" s="10"/>
      <c r="Q1100" s="10">
        <f t="shared" si="70"/>
        <v>2023</v>
      </c>
      <c r="R1100" s="10"/>
      <c r="S1100" s="10"/>
      <c r="T1100" s="10"/>
      <c r="U1100" s="10"/>
      <c r="V1100" s="10"/>
      <c r="W1100" s="10" t="str">
        <f t="shared" ca="1" si="71"/>
        <v/>
      </c>
      <c r="X1100" s="10"/>
      <c r="Y1100" s="10"/>
      <c r="Z1100" s="10"/>
      <c r="AA1100" s="10"/>
      <c r="AB1100" s="10"/>
      <c r="AC1100" s="10"/>
      <c r="AD1100" s="10"/>
      <c r="AE1100" s="10"/>
      <c r="AF1100" s="10"/>
    </row>
    <row r="1101" spans="1:32" x14ac:dyDescent="0.3">
      <c r="A1101" s="8" t="s">
        <v>2223</v>
      </c>
      <c r="B1101" s="8" t="s">
        <v>2224</v>
      </c>
      <c r="C1101" s="8" t="s">
        <v>17</v>
      </c>
      <c r="D1101" s="8" t="s">
        <v>62</v>
      </c>
      <c r="E1101" s="9">
        <v>44726</v>
      </c>
      <c r="F1101" s="8" t="s">
        <v>39</v>
      </c>
      <c r="G1101" s="8">
        <v>6844</v>
      </c>
      <c r="H1101" s="8">
        <v>1405</v>
      </c>
      <c r="I1101" s="8">
        <v>3.05</v>
      </c>
      <c r="J1101" s="8">
        <v>44</v>
      </c>
      <c r="L1101" s="10" t="str">
        <f t="shared" ca="1" si="68"/>
        <v> </v>
      </c>
      <c r="M1101" s="10" t="str" cm="1">
        <f t="array" ref="M1101">_xlfn.IFS(I1101&gt;=3.5,"Excellent",I1101&gt;=3,"Good",I1101&gt;=2,"Average",I1101&lt;2,"Poor")</f>
        <v>Good</v>
      </c>
      <c r="N1101" s="10" t="str">
        <f>VLOOKUP(D1101,Table2[],2,FALSE)</f>
        <v>Dr. Sinha</v>
      </c>
      <c r="O1101" s="10" t="str">
        <f t="shared" si="69"/>
        <v/>
      </c>
      <c r="P1101" s="10"/>
      <c r="Q1101" s="10">
        <f t="shared" si="70"/>
        <v>2022</v>
      </c>
      <c r="R1101" s="10"/>
      <c r="S1101" s="10"/>
      <c r="T1101" s="10"/>
      <c r="U1101" s="10"/>
      <c r="V1101" s="10"/>
      <c r="W1101" s="10" t="str">
        <f t="shared" ca="1" si="71"/>
        <v/>
      </c>
      <c r="X1101" s="10"/>
      <c r="Y1101" s="10"/>
      <c r="Z1101" s="10"/>
      <c r="AA1101" s="10"/>
      <c r="AB1101" s="10"/>
      <c r="AC1101" s="10"/>
      <c r="AD1101" s="10"/>
      <c r="AE1101" s="10"/>
      <c r="AF1101" s="10"/>
    </row>
    <row r="1102" spans="1:32" x14ac:dyDescent="0.3">
      <c r="A1102" s="8" t="s">
        <v>2225</v>
      </c>
      <c r="B1102" s="8" t="s">
        <v>2226</v>
      </c>
      <c r="C1102" s="8" t="s">
        <v>57</v>
      </c>
      <c r="D1102" s="8" t="s">
        <v>18</v>
      </c>
      <c r="E1102" s="9">
        <v>44753</v>
      </c>
      <c r="F1102" s="8" t="s">
        <v>14</v>
      </c>
      <c r="G1102" s="8">
        <v>13054</v>
      </c>
      <c r="H1102" s="8">
        <v>4741</v>
      </c>
      <c r="I1102" s="8">
        <v>3.54</v>
      </c>
      <c r="J1102" s="8">
        <v>31</v>
      </c>
      <c r="L1102" s="10">
        <f t="shared" ca="1" si="68"/>
        <v>1095</v>
      </c>
      <c r="M1102" s="10" t="str" cm="1">
        <f t="array" ref="M1102">_xlfn.IFS(I1102&gt;=3.5,"Excellent",I1102&gt;=3,"Good",I1102&gt;=2,"Average",I1102&lt;2,"Poor")</f>
        <v>Excellent</v>
      </c>
      <c r="N1102" s="10" t="str">
        <f>VLOOKUP(D1102,Table2[],2,FALSE)</f>
        <v>Dr. Roy</v>
      </c>
      <c r="O1102" s="10" t="str">
        <f t="shared" si="69"/>
        <v/>
      </c>
      <c r="P1102" s="10"/>
      <c r="Q1102" s="10">
        <f t="shared" si="70"/>
        <v>2022</v>
      </c>
      <c r="R1102" s="10"/>
      <c r="S1102" s="10"/>
      <c r="T1102" s="10"/>
      <c r="U1102" s="10"/>
      <c r="V1102" s="10"/>
      <c r="W1102" s="10" t="str">
        <f t="shared" ca="1" si="71"/>
        <v/>
      </c>
      <c r="X1102" s="10"/>
      <c r="Y1102" s="10"/>
      <c r="Z1102" s="10"/>
      <c r="AA1102" s="10"/>
      <c r="AB1102" s="10"/>
      <c r="AC1102" s="10"/>
      <c r="AD1102" s="10"/>
      <c r="AE1102" s="10"/>
      <c r="AF1102" s="10"/>
    </row>
    <row r="1103" spans="1:32" x14ac:dyDescent="0.3">
      <c r="A1103" s="8" t="s">
        <v>2227</v>
      </c>
      <c r="B1103" s="8" t="s">
        <v>2228</v>
      </c>
      <c r="C1103" s="8" t="s">
        <v>36</v>
      </c>
      <c r="D1103" s="8" t="s">
        <v>31</v>
      </c>
      <c r="E1103" s="9">
        <v>45007</v>
      </c>
      <c r="F1103" s="8" t="s">
        <v>14</v>
      </c>
      <c r="G1103" s="8">
        <v>10986</v>
      </c>
      <c r="H1103" s="8">
        <v>8048</v>
      </c>
      <c r="I1103" s="8">
        <v>3.16</v>
      </c>
      <c r="J1103" s="8">
        <v>70</v>
      </c>
      <c r="L1103" s="10">
        <f t="shared" ca="1" si="68"/>
        <v>841</v>
      </c>
      <c r="M1103" s="10" t="str" cm="1">
        <f t="array" ref="M1103">_xlfn.IFS(I1103&gt;=3.5,"Excellent",I1103&gt;=3,"Good",I1103&gt;=2,"Average",I1103&lt;2,"Poor")</f>
        <v>Good</v>
      </c>
      <c r="N1103" s="10" t="str">
        <f>VLOOKUP(D1103,Table2[],2,FALSE)</f>
        <v>Dr. Sharma</v>
      </c>
      <c r="O1103" s="10" t="str">
        <f t="shared" si="69"/>
        <v>True</v>
      </c>
      <c r="P1103" s="10"/>
      <c r="Q1103" s="10">
        <f t="shared" si="70"/>
        <v>2023</v>
      </c>
      <c r="R1103" s="10"/>
      <c r="S1103" s="10"/>
      <c r="T1103" s="10"/>
      <c r="U1103" s="10"/>
      <c r="V1103" s="10"/>
      <c r="W1103" s="10" t="str">
        <f t="shared" ca="1" si="71"/>
        <v/>
      </c>
      <c r="X1103" s="10"/>
      <c r="Y1103" s="10"/>
      <c r="Z1103" s="10"/>
      <c r="AA1103" s="10"/>
      <c r="AB1103" s="10"/>
      <c r="AC1103" s="10"/>
      <c r="AD1103" s="10"/>
      <c r="AE1103" s="10"/>
      <c r="AF1103" s="10"/>
    </row>
    <row r="1104" spans="1:32" x14ac:dyDescent="0.3">
      <c r="A1104" s="8" t="s">
        <v>2229</v>
      </c>
      <c r="B1104" s="8" t="s">
        <v>2230</v>
      </c>
      <c r="C1104" s="8" t="s">
        <v>17</v>
      </c>
      <c r="D1104" s="8" t="s">
        <v>18</v>
      </c>
      <c r="E1104" s="9">
        <v>45421</v>
      </c>
      <c r="F1104" s="8" t="s">
        <v>39</v>
      </c>
      <c r="G1104" s="8">
        <v>3798</v>
      </c>
      <c r="H1104" s="8">
        <v>1392</v>
      </c>
      <c r="I1104" s="8">
        <v>2.2999999999999998</v>
      </c>
      <c r="J1104" s="8">
        <v>98</v>
      </c>
      <c r="L1104" s="10" t="str">
        <f t="shared" ca="1" si="68"/>
        <v> </v>
      </c>
      <c r="M1104" s="10" t="str" cm="1">
        <f t="array" ref="M1104">_xlfn.IFS(I1104&gt;=3.5,"Excellent",I1104&gt;=3,"Good",I1104&gt;=2,"Average",I1104&lt;2,"Poor")</f>
        <v>Average</v>
      </c>
      <c r="N1104" s="10" t="str">
        <f>VLOOKUP(D1104,Table2[],2,FALSE)</f>
        <v>Dr. Roy</v>
      </c>
      <c r="O1104" s="10" t="str">
        <f t="shared" si="69"/>
        <v/>
      </c>
      <c r="P1104" s="10"/>
      <c r="Q1104" s="10">
        <f t="shared" si="70"/>
        <v>2024</v>
      </c>
      <c r="R1104" s="10"/>
      <c r="S1104" s="10"/>
      <c r="T1104" s="10"/>
      <c r="U1104" s="10"/>
      <c r="V1104" s="10"/>
      <c r="W1104" s="10" t="str">
        <f t="shared" ca="1" si="71"/>
        <v/>
      </c>
      <c r="X1104" s="10"/>
      <c r="Y1104" s="10"/>
      <c r="Z1104" s="10"/>
      <c r="AA1104" s="10"/>
      <c r="AB1104" s="10"/>
      <c r="AC1104" s="10"/>
      <c r="AD1104" s="10"/>
      <c r="AE1104" s="10"/>
      <c r="AF1104" s="10"/>
    </row>
    <row r="1105" spans="1:32" x14ac:dyDescent="0.3">
      <c r="A1105" s="8" t="s">
        <v>2231</v>
      </c>
      <c r="B1105" s="8" t="s">
        <v>2232</v>
      </c>
      <c r="C1105" s="8" t="s">
        <v>54</v>
      </c>
      <c r="D1105" s="8" t="s">
        <v>13</v>
      </c>
      <c r="E1105" s="9">
        <v>45332</v>
      </c>
      <c r="F1105" s="8" t="s">
        <v>19</v>
      </c>
      <c r="G1105" s="8">
        <v>8999</v>
      </c>
      <c r="H1105" s="8">
        <v>7122</v>
      </c>
      <c r="I1105" s="8">
        <v>2.0499999999999998</v>
      </c>
      <c r="J1105" s="8">
        <v>115</v>
      </c>
      <c r="L1105" s="10" t="str">
        <f t="shared" ca="1" si="68"/>
        <v> </v>
      </c>
      <c r="M1105" s="10" t="str" cm="1">
        <f t="array" ref="M1105">_xlfn.IFS(I1105&gt;=3.5,"Excellent",I1105&gt;=3,"Good",I1105&gt;=2,"Average",I1105&lt;2,"Poor")</f>
        <v>Average</v>
      </c>
      <c r="N1105" s="10" t="str">
        <f>VLOOKUP(D1105,Table2[],2,FALSE)</f>
        <v xml:space="preserve"> Dr. Mehta</v>
      </c>
      <c r="O1105" s="10" t="str">
        <f t="shared" si="69"/>
        <v>True</v>
      </c>
      <c r="P1105" s="10"/>
      <c r="Q1105" s="10">
        <f t="shared" si="70"/>
        <v>2024</v>
      </c>
      <c r="R1105" s="10"/>
      <c r="S1105" s="10"/>
      <c r="T1105" s="10"/>
      <c r="U1105" s="10"/>
      <c r="V1105" s="10"/>
      <c r="W1105" s="10">
        <f t="shared" ca="1" si="71"/>
        <v>516</v>
      </c>
      <c r="X1105" s="10"/>
      <c r="Y1105" s="10"/>
      <c r="Z1105" s="10"/>
      <c r="AA1105" s="10"/>
      <c r="AB1105" s="10"/>
      <c r="AC1105" s="10"/>
      <c r="AD1105" s="10"/>
      <c r="AE1105" s="10"/>
      <c r="AF1105" s="10"/>
    </row>
    <row r="1106" spans="1:32" x14ac:dyDescent="0.3">
      <c r="A1106" s="8" t="s">
        <v>2233</v>
      </c>
      <c r="B1106" s="8" t="s">
        <v>2234</v>
      </c>
      <c r="C1106" s="8" t="s">
        <v>12</v>
      </c>
      <c r="D1106" s="8" t="s">
        <v>62</v>
      </c>
      <c r="E1106" s="9">
        <v>44649</v>
      </c>
      <c r="F1106" s="8" t="s">
        <v>14</v>
      </c>
      <c r="G1106" s="8">
        <v>4243</v>
      </c>
      <c r="H1106" s="8">
        <v>6445</v>
      </c>
      <c r="I1106" s="8">
        <v>3.32</v>
      </c>
      <c r="J1106" s="8">
        <v>18</v>
      </c>
      <c r="L1106" s="10">
        <f t="shared" ca="1" si="68"/>
        <v>1199</v>
      </c>
      <c r="M1106" s="10" t="str" cm="1">
        <f t="array" ref="M1106">_xlfn.IFS(I1106&gt;=3.5,"Excellent",I1106&gt;=3,"Good",I1106&gt;=2,"Average",I1106&lt;2,"Poor")</f>
        <v>Good</v>
      </c>
      <c r="N1106" s="10" t="str">
        <f>VLOOKUP(D1106,Table2[],2,FALSE)</f>
        <v>Dr. Sinha</v>
      </c>
      <c r="O1106" s="10" t="str">
        <f t="shared" si="69"/>
        <v>True</v>
      </c>
      <c r="P1106" s="10"/>
      <c r="Q1106" s="10">
        <f t="shared" si="70"/>
        <v>2022</v>
      </c>
      <c r="R1106" s="10"/>
      <c r="S1106" s="10"/>
      <c r="T1106" s="10"/>
      <c r="U1106" s="10"/>
      <c r="V1106" s="10"/>
      <c r="W1106" s="10" t="str">
        <f t="shared" ca="1" si="71"/>
        <v/>
      </c>
      <c r="X1106" s="10"/>
      <c r="Y1106" s="10"/>
      <c r="Z1106" s="10"/>
      <c r="AA1106" s="10"/>
      <c r="AB1106" s="10"/>
      <c r="AC1106" s="10"/>
      <c r="AD1106" s="10"/>
      <c r="AE1106" s="10"/>
      <c r="AF1106" s="10"/>
    </row>
    <row r="1107" spans="1:32" x14ac:dyDescent="0.3">
      <c r="A1107" s="8" t="s">
        <v>2235</v>
      </c>
      <c r="B1107" s="8" t="s">
        <v>2236</v>
      </c>
      <c r="C1107" s="8" t="s">
        <v>12</v>
      </c>
      <c r="D1107" s="8" t="s">
        <v>13</v>
      </c>
      <c r="E1107" s="9">
        <v>45071</v>
      </c>
      <c r="F1107" s="8" t="s">
        <v>19</v>
      </c>
      <c r="G1107" s="8">
        <v>2171</v>
      </c>
      <c r="H1107" s="8">
        <v>2358</v>
      </c>
      <c r="I1107" s="8">
        <v>2.4500000000000002</v>
      </c>
      <c r="J1107" s="8">
        <v>31</v>
      </c>
      <c r="L1107" s="10" t="str">
        <f t="shared" ca="1" si="68"/>
        <v> </v>
      </c>
      <c r="M1107" s="10" t="str" cm="1">
        <f t="array" ref="M1107">_xlfn.IFS(I1107&gt;=3.5,"Excellent",I1107&gt;=3,"Good",I1107&gt;=2,"Average",I1107&lt;2,"Poor")</f>
        <v>Average</v>
      </c>
      <c r="N1107" s="10" t="str">
        <f>VLOOKUP(D1107,Table2[],2,FALSE)</f>
        <v xml:space="preserve"> Dr. Mehta</v>
      </c>
      <c r="O1107" s="10" t="str">
        <f t="shared" si="69"/>
        <v>True</v>
      </c>
      <c r="P1107" s="10"/>
      <c r="Q1107" s="10">
        <f t="shared" si="70"/>
        <v>2023</v>
      </c>
      <c r="R1107" s="10"/>
      <c r="S1107" s="10"/>
      <c r="T1107" s="10"/>
      <c r="U1107" s="10"/>
      <c r="V1107" s="10"/>
      <c r="W1107" s="10">
        <f t="shared" ca="1" si="71"/>
        <v>777</v>
      </c>
      <c r="X1107" s="10"/>
      <c r="Y1107" s="10"/>
      <c r="Z1107" s="10"/>
      <c r="AA1107" s="10"/>
      <c r="AB1107" s="10"/>
      <c r="AC1107" s="10"/>
      <c r="AD1107" s="10"/>
      <c r="AE1107" s="10"/>
      <c r="AF1107" s="10"/>
    </row>
    <row r="1108" spans="1:32" x14ac:dyDescent="0.3">
      <c r="A1108" s="8" t="s">
        <v>2237</v>
      </c>
      <c r="B1108" s="8" t="s">
        <v>2238</v>
      </c>
      <c r="C1108" s="8" t="s">
        <v>25</v>
      </c>
      <c r="D1108" s="8" t="s">
        <v>62</v>
      </c>
      <c r="E1108" s="9">
        <v>44839</v>
      </c>
      <c r="F1108" s="8" t="s">
        <v>19</v>
      </c>
      <c r="G1108" s="8">
        <v>4746</v>
      </c>
      <c r="H1108" s="8">
        <v>1220</v>
      </c>
      <c r="I1108" s="8">
        <v>3.26</v>
      </c>
      <c r="J1108" s="8">
        <v>10</v>
      </c>
      <c r="L1108" s="10" t="str">
        <f t="shared" ca="1" si="68"/>
        <v> </v>
      </c>
      <c r="M1108" s="10" t="str" cm="1">
        <f t="array" ref="M1108">_xlfn.IFS(I1108&gt;=3.5,"Excellent",I1108&gt;=3,"Good",I1108&gt;=2,"Average",I1108&lt;2,"Poor")</f>
        <v>Good</v>
      </c>
      <c r="N1108" s="10" t="str">
        <f>VLOOKUP(D1108,Table2[],2,FALSE)</f>
        <v>Dr. Sinha</v>
      </c>
      <c r="O1108" s="10" t="str">
        <f t="shared" si="69"/>
        <v/>
      </c>
      <c r="P1108" s="10"/>
      <c r="Q1108" s="10">
        <f t="shared" si="70"/>
        <v>2022</v>
      </c>
      <c r="R1108" s="10"/>
      <c r="S1108" s="10"/>
      <c r="T1108" s="10"/>
      <c r="U1108" s="10"/>
      <c r="V1108" s="10"/>
      <c r="W1108" s="10">
        <f t="shared" ca="1" si="71"/>
        <v>1009</v>
      </c>
      <c r="X1108" s="10"/>
      <c r="Y1108" s="10"/>
      <c r="Z1108" s="10"/>
      <c r="AA1108" s="10"/>
      <c r="AB1108" s="10"/>
      <c r="AC1108" s="10"/>
      <c r="AD1108" s="10"/>
      <c r="AE1108" s="10"/>
      <c r="AF1108" s="10"/>
    </row>
    <row r="1109" spans="1:32" x14ac:dyDescent="0.3">
      <c r="A1109" s="8" t="s">
        <v>2239</v>
      </c>
      <c r="B1109" s="8" t="s">
        <v>2240</v>
      </c>
      <c r="C1109" s="8" t="s">
        <v>17</v>
      </c>
      <c r="D1109" s="8" t="s">
        <v>18</v>
      </c>
      <c r="E1109" s="9">
        <v>45329</v>
      </c>
      <c r="F1109" s="8" t="s">
        <v>14</v>
      </c>
      <c r="G1109" s="8">
        <v>5813</v>
      </c>
      <c r="H1109" s="8">
        <v>8271</v>
      </c>
      <c r="I1109" s="8">
        <v>3.89</v>
      </c>
      <c r="J1109" s="8">
        <v>13</v>
      </c>
      <c r="L1109" s="10">
        <f t="shared" ca="1" si="68"/>
        <v>519</v>
      </c>
      <c r="M1109" s="10" t="str" cm="1">
        <f t="array" ref="M1109">_xlfn.IFS(I1109&gt;=3.5,"Excellent",I1109&gt;=3,"Good",I1109&gt;=2,"Average",I1109&lt;2,"Poor")</f>
        <v>Excellent</v>
      </c>
      <c r="N1109" s="10" t="str">
        <f>VLOOKUP(D1109,Table2[],2,FALSE)</f>
        <v>Dr. Roy</v>
      </c>
      <c r="O1109" s="10" t="str">
        <f t="shared" si="69"/>
        <v>True</v>
      </c>
      <c r="P1109" s="10"/>
      <c r="Q1109" s="10">
        <f t="shared" si="70"/>
        <v>2024</v>
      </c>
      <c r="R1109" s="10"/>
      <c r="S1109" s="10"/>
      <c r="T1109" s="10"/>
      <c r="U1109" s="10"/>
      <c r="V1109" s="10"/>
      <c r="W1109" s="10" t="str">
        <f t="shared" ca="1" si="71"/>
        <v/>
      </c>
      <c r="X1109" s="10"/>
      <c r="Y1109" s="10"/>
      <c r="Z1109" s="10"/>
      <c r="AA1109" s="10"/>
      <c r="AB1109" s="10"/>
      <c r="AC1109" s="10"/>
      <c r="AD1109" s="10"/>
      <c r="AE1109" s="10"/>
      <c r="AF1109" s="10"/>
    </row>
    <row r="1110" spans="1:32" x14ac:dyDescent="0.3">
      <c r="A1110" s="8" t="s">
        <v>2241</v>
      </c>
      <c r="B1110" s="8" t="s">
        <v>2242</v>
      </c>
      <c r="C1110" s="8" t="s">
        <v>36</v>
      </c>
      <c r="D1110" s="8" t="s">
        <v>13</v>
      </c>
      <c r="E1110" s="9">
        <v>44599</v>
      </c>
      <c r="F1110" s="8" t="s">
        <v>14</v>
      </c>
      <c r="G1110" s="8">
        <v>11997</v>
      </c>
      <c r="H1110" s="8">
        <v>3979</v>
      </c>
      <c r="I1110" s="8">
        <v>3.75</v>
      </c>
      <c r="J1110" s="8">
        <v>81</v>
      </c>
      <c r="L1110" s="10">
        <f t="shared" ca="1" si="68"/>
        <v>1249</v>
      </c>
      <c r="M1110" s="10" t="str" cm="1">
        <f t="array" ref="M1110">_xlfn.IFS(I1110&gt;=3.5,"Excellent",I1110&gt;=3,"Good",I1110&gt;=2,"Average",I1110&lt;2,"Poor")</f>
        <v>Excellent</v>
      </c>
      <c r="N1110" s="10" t="str">
        <f>VLOOKUP(D1110,Table2[],2,FALSE)</f>
        <v xml:space="preserve"> Dr. Mehta</v>
      </c>
      <c r="O1110" s="10" t="str">
        <f t="shared" si="69"/>
        <v/>
      </c>
      <c r="P1110" s="10"/>
      <c r="Q1110" s="10">
        <f t="shared" si="70"/>
        <v>2022</v>
      </c>
      <c r="R1110" s="10"/>
      <c r="S1110" s="10"/>
      <c r="T1110" s="10"/>
      <c r="U1110" s="10"/>
      <c r="V1110" s="10"/>
      <c r="W1110" s="10" t="str">
        <f t="shared" ca="1" si="71"/>
        <v/>
      </c>
      <c r="X1110" s="10"/>
      <c r="Y1110" s="10"/>
      <c r="Z1110" s="10"/>
      <c r="AA1110" s="10"/>
      <c r="AB1110" s="10"/>
      <c r="AC1110" s="10"/>
      <c r="AD1110" s="10"/>
      <c r="AE1110" s="10"/>
      <c r="AF1110" s="10"/>
    </row>
    <row r="1111" spans="1:32" x14ac:dyDescent="0.3">
      <c r="A1111" s="8" t="s">
        <v>2243</v>
      </c>
      <c r="B1111" s="8" t="s">
        <v>2244</v>
      </c>
      <c r="C1111" s="8" t="s">
        <v>36</v>
      </c>
      <c r="D1111" s="8" t="s">
        <v>31</v>
      </c>
      <c r="E1111" s="9">
        <v>44891</v>
      </c>
      <c r="F1111" s="8" t="s">
        <v>19</v>
      </c>
      <c r="G1111" s="8">
        <v>3129</v>
      </c>
      <c r="H1111" s="8">
        <v>3377</v>
      </c>
      <c r="I1111" s="8">
        <v>2.92</v>
      </c>
      <c r="J1111" s="8">
        <v>94</v>
      </c>
      <c r="L1111" s="10" t="str">
        <f t="shared" ca="1" si="68"/>
        <v> </v>
      </c>
      <c r="M1111" s="10" t="str" cm="1">
        <f t="array" ref="M1111">_xlfn.IFS(I1111&gt;=3.5,"Excellent",I1111&gt;=3,"Good",I1111&gt;=2,"Average",I1111&lt;2,"Poor")</f>
        <v>Average</v>
      </c>
      <c r="N1111" s="10" t="str">
        <f>VLOOKUP(D1111,Table2[],2,FALSE)</f>
        <v>Dr. Sharma</v>
      </c>
      <c r="O1111" s="10" t="str">
        <f t="shared" si="69"/>
        <v>True</v>
      </c>
      <c r="P1111" s="10"/>
      <c r="Q1111" s="10">
        <f t="shared" si="70"/>
        <v>2022</v>
      </c>
      <c r="R1111" s="10"/>
      <c r="S1111" s="10"/>
      <c r="T1111" s="10"/>
      <c r="U1111" s="10"/>
      <c r="V1111" s="10"/>
      <c r="W1111" s="10">
        <f t="shared" ca="1" si="71"/>
        <v>957</v>
      </c>
      <c r="X1111" s="10"/>
      <c r="Y1111" s="10"/>
      <c r="Z1111" s="10"/>
      <c r="AA1111" s="10"/>
      <c r="AB1111" s="10"/>
      <c r="AC1111" s="10"/>
      <c r="AD1111" s="10"/>
      <c r="AE1111" s="10"/>
      <c r="AF1111" s="10"/>
    </row>
    <row r="1112" spans="1:32" x14ac:dyDescent="0.3">
      <c r="A1112" s="8" t="s">
        <v>2245</v>
      </c>
      <c r="B1112" s="8" t="s">
        <v>2246</v>
      </c>
      <c r="C1112" s="8" t="s">
        <v>22</v>
      </c>
      <c r="D1112" s="8" t="s">
        <v>62</v>
      </c>
      <c r="E1112" s="9">
        <v>45278</v>
      </c>
      <c r="F1112" s="8" t="s">
        <v>14</v>
      </c>
      <c r="G1112" s="8">
        <v>4829</v>
      </c>
      <c r="H1112" s="8">
        <v>2463</v>
      </c>
      <c r="I1112" s="8">
        <v>3.81</v>
      </c>
      <c r="J1112" s="8">
        <v>71</v>
      </c>
      <c r="L1112" s="10">
        <f t="shared" ca="1" si="68"/>
        <v>570</v>
      </c>
      <c r="M1112" s="10" t="str" cm="1">
        <f t="array" ref="M1112">_xlfn.IFS(I1112&gt;=3.5,"Excellent",I1112&gt;=3,"Good",I1112&gt;=2,"Average",I1112&lt;2,"Poor")</f>
        <v>Excellent</v>
      </c>
      <c r="N1112" s="10" t="str">
        <f>VLOOKUP(D1112,Table2[],2,FALSE)</f>
        <v>Dr. Sinha</v>
      </c>
      <c r="O1112" s="10" t="str">
        <f t="shared" si="69"/>
        <v>True</v>
      </c>
      <c r="P1112" s="10"/>
      <c r="Q1112" s="10">
        <f t="shared" si="70"/>
        <v>2023</v>
      </c>
      <c r="R1112" s="10"/>
      <c r="S1112" s="10"/>
      <c r="T1112" s="10"/>
      <c r="U1112" s="10"/>
      <c r="V1112" s="10"/>
      <c r="W1112" s="10" t="str">
        <f t="shared" ca="1" si="71"/>
        <v/>
      </c>
      <c r="X1112" s="10"/>
      <c r="Y1112" s="10"/>
      <c r="Z1112" s="10"/>
      <c r="AA1112" s="10"/>
      <c r="AB1112" s="10"/>
      <c r="AC1112" s="10"/>
      <c r="AD1112" s="10"/>
      <c r="AE1112" s="10"/>
      <c r="AF1112" s="10"/>
    </row>
    <row r="1113" spans="1:32" x14ac:dyDescent="0.3">
      <c r="A1113" s="8" t="s">
        <v>2247</v>
      </c>
      <c r="B1113" s="8" t="s">
        <v>2248</v>
      </c>
      <c r="C1113" s="8" t="s">
        <v>17</v>
      </c>
      <c r="D1113" s="8" t="s">
        <v>31</v>
      </c>
      <c r="E1113" s="9">
        <v>45270</v>
      </c>
      <c r="F1113" s="8" t="s">
        <v>14</v>
      </c>
      <c r="G1113" s="8">
        <v>13773</v>
      </c>
      <c r="H1113" s="8">
        <v>9595</v>
      </c>
      <c r="I1113" s="8">
        <v>2.15</v>
      </c>
      <c r="J1113" s="8">
        <v>22</v>
      </c>
      <c r="L1113" s="10">
        <f t="shared" ca="1" si="68"/>
        <v>578</v>
      </c>
      <c r="M1113" s="10" t="str" cm="1">
        <f t="array" ref="M1113">_xlfn.IFS(I1113&gt;=3.5,"Excellent",I1113&gt;=3,"Good",I1113&gt;=2,"Average",I1113&lt;2,"Poor")</f>
        <v>Average</v>
      </c>
      <c r="N1113" s="10" t="str">
        <f>VLOOKUP(D1113,Table2[],2,FALSE)</f>
        <v>Dr. Sharma</v>
      </c>
      <c r="O1113" s="10" t="str">
        <f t="shared" si="69"/>
        <v>True</v>
      </c>
      <c r="P1113" s="10"/>
      <c r="Q1113" s="10">
        <f t="shared" si="70"/>
        <v>2023</v>
      </c>
      <c r="R1113" s="10"/>
      <c r="S1113" s="10"/>
      <c r="T1113" s="10"/>
      <c r="U1113" s="10"/>
      <c r="V1113" s="10"/>
      <c r="W1113" s="10" t="str">
        <f t="shared" ca="1" si="71"/>
        <v/>
      </c>
      <c r="X1113" s="10"/>
      <c r="Y1113" s="10"/>
      <c r="Z1113" s="10"/>
      <c r="AA1113" s="10"/>
      <c r="AB1113" s="10"/>
      <c r="AC1113" s="10"/>
      <c r="AD1113" s="10"/>
      <c r="AE1113" s="10"/>
      <c r="AF1113" s="10"/>
    </row>
    <row r="1114" spans="1:32" x14ac:dyDescent="0.3">
      <c r="A1114" s="8" t="s">
        <v>2249</v>
      </c>
      <c r="B1114" s="8" t="s">
        <v>2250</v>
      </c>
      <c r="C1114" s="8" t="s">
        <v>57</v>
      </c>
      <c r="D1114" s="8" t="s">
        <v>18</v>
      </c>
      <c r="E1114" s="9">
        <v>44879</v>
      </c>
      <c r="F1114" s="8" t="s">
        <v>19</v>
      </c>
      <c r="G1114" s="8">
        <v>7845</v>
      </c>
      <c r="H1114" s="8">
        <v>1768</v>
      </c>
      <c r="I1114" s="8">
        <v>3.79</v>
      </c>
      <c r="J1114" s="8">
        <v>82</v>
      </c>
      <c r="L1114" s="10" t="str">
        <f t="shared" ca="1" si="68"/>
        <v> </v>
      </c>
      <c r="M1114" s="10" t="str" cm="1">
        <f t="array" ref="M1114">_xlfn.IFS(I1114&gt;=3.5,"Excellent",I1114&gt;=3,"Good",I1114&gt;=2,"Average",I1114&lt;2,"Poor")</f>
        <v>Excellent</v>
      </c>
      <c r="N1114" s="10" t="str">
        <f>VLOOKUP(D1114,Table2[],2,FALSE)</f>
        <v>Dr. Roy</v>
      </c>
      <c r="O1114" s="10" t="str">
        <f t="shared" si="69"/>
        <v/>
      </c>
      <c r="P1114" s="10"/>
      <c r="Q1114" s="10">
        <f t="shared" si="70"/>
        <v>2022</v>
      </c>
      <c r="R1114" s="10"/>
      <c r="S1114" s="10"/>
      <c r="T1114" s="10"/>
      <c r="U1114" s="10"/>
      <c r="V1114" s="10"/>
      <c r="W1114" s="10">
        <f t="shared" ca="1" si="71"/>
        <v>969</v>
      </c>
      <c r="X1114" s="10"/>
      <c r="Y1114" s="10"/>
      <c r="Z1114" s="10"/>
      <c r="AA1114" s="10"/>
      <c r="AB1114" s="10"/>
      <c r="AC1114" s="10"/>
      <c r="AD1114" s="10"/>
      <c r="AE1114" s="10"/>
      <c r="AF1114" s="10"/>
    </row>
    <row r="1115" spans="1:32" x14ac:dyDescent="0.3">
      <c r="A1115" s="8" t="s">
        <v>2251</v>
      </c>
      <c r="B1115" s="8" t="s">
        <v>2252</v>
      </c>
      <c r="C1115" s="8" t="s">
        <v>28</v>
      </c>
      <c r="D1115" s="8" t="s">
        <v>31</v>
      </c>
      <c r="E1115" s="9">
        <v>45337</v>
      </c>
      <c r="F1115" s="8" t="s">
        <v>19</v>
      </c>
      <c r="G1115" s="8">
        <v>14112</v>
      </c>
      <c r="H1115" s="8">
        <v>4858</v>
      </c>
      <c r="I1115" s="8">
        <v>2.48</v>
      </c>
      <c r="J1115" s="8">
        <v>106</v>
      </c>
      <c r="L1115" s="10" t="str">
        <f t="shared" ca="1" si="68"/>
        <v> </v>
      </c>
      <c r="M1115" s="10" t="str" cm="1">
        <f t="array" ref="M1115">_xlfn.IFS(I1115&gt;=3.5,"Excellent",I1115&gt;=3,"Good",I1115&gt;=2,"Average",I1115&lt;2,"Poor")</f>
        <v>Average</v>
      </c>
      <c r="N1115" s="10" t="str">
        <f>VLOOKUP(D1115,Table2[],2,FALSE)</f>
        <v>Dr. Sharma</v>
      </c>
      <c r="O1115" s="10" t="str">
        <f t="shared" si="69"/>
        <v/>
      </c>
      <c r="P1115" s="10"/>
      <c r="Q1115" s="10">
        <f t="shared" si="70"/>
        <v>2024</v>
      </c>
      <c r="R1115" s="10"/>
      <c r="S1115" s="10"/>
      <c r="T1115" s="10"/>
      <c r="U1115" s="10"/>
      <c r="V1115" s="10"/>
      <c r="W1115" s="10">
        <f t="shared" ca="1" si="71"/>
        <v>511</v>
      </c>
      <c r="X1115" s="10"/>
      <c r="Y1115" s="10"/>
      <c r="Z1115" s="10"/>
      <c r="AA1115" s="10"/>
      <c r="AB1115" s="10"/>
      <c r="AC1115" s="10"/>
      <c r="AD1115" s="10"/>
      <c r="AE1115" s="10"/>
      <c r="AF1115" s="10"/>
    </row>
    <row r="1116" spans="1:32" x14ac:dyDescent="0.3">
      <c r="A1116" s="8" t="s">
        <v>2253</v>
      </c>
      <c r="B1116" s="8" t="s">
        <v>2254</v>
      </c>
      <c r="C1116" s="8" t="s">
        <v>17</v>
      </c>
      <c r="D1116" s="8" t="s">
        <v>31</v>
      </c>
      <c r="E1116" s="9">
        <v>45429</v>
      </c>
      <c r="F1116" s="8" t="s">
        <v>14</v>
      </c>
      <c r="G1116" s="8">
        <v>8386</v>
      </c>
      <c r="H1116" s="8">
        <v>6949</v>
      </c>
      <c r="I1116" s="8">
        <v>2.54</v>
      </c>
      <c r="J1116" s="8">
        <v>97</v>
      </c>
      <c r="L1116" s="10">
        <f t="shared" ca="1" si="68"/>
        <v>419</v>
      </c>
      <c r="M1116" s="10" t="str" cm="1">
        <f t="array" ref="M1116">_xlfn.IFS(I1116&gt;=3.5,"Excellent",I1116&gt;=3,"Good",I1116&gt;=2,"Average",I1116&lt;2,"Poor")</f>
        <v>Average</v>
      </c>
      <c r="N1116" s="10" t="str">
        <f>VLOOKUP(D1116,Table2[],2,FALSE)</f>
        <v>Dr. Sharma</v>
      </c>
      <c r="O1116" s="10" t="str">
        <f t="shared" si="69"/>
        <v>True</v>
      </c>
      <c r="P1116" s="10"/>
      <c r="Q1116" s="10">
        <f t="shared" si="70"/>
        <v>2024</v>
      </c>
      <c r="R1116" s="10"/>
      <c r="S1116" s="10"/>
      <c r="T1116" s="10"/>
      <c r="U1116" s="10"/>
      <c r="V1116" s="10"/>
      <c r="W1116" s="10" t="str">
        <f t="shared" ca="1" si="71"/>
        <v/>
      </c>
      <c r="X1116" s="10"/>
      <c r="Y1116" s="10"/>
      <c r="Z1116" s="10"/>
      <c r="AA1116" s="10"/>
      <c r="AB1116" s="10"/>
      <c r="AC1116" s="10"/>
      <c r="AD1116" s="10"/>
      <c r="AE1116" s="10"/>
      <c r="AF1116" s="10"/>
    </row>
    <row r="1117" spans="1:32" x14ac:dyDescent="0.3">
      <c r="A1117" s="8" t="s">
        <v>2255</v>
      </c>
      <c r="B1117" s="8" t="s">
        <v>2256</v>
      </c>
      <c r="C1117" s="8" t="s">
        <v>54</v>
      </c>
      <c r="D1117" s="8" t="s">
        <v>18</v>
      </c>
      <c r="E1117" s="9">
        <v>45136</v>
      </c>
      <c r="F1117" s="8" t="s">
        <v>14</v>
      </c>
      <c r="G1117" s="8">
        <v>11924</v>
      </c>
      <c r="H1117" s="8">
        <v>8400</v>
      </c>
      <c r="I1117" s="8">
        <v>3.46</v>
      </c>
      <c r="J1117" s="8">
        <v>23</v>
      </c>
      <c r="L1117" s="10">
        <f t="shared" ca="1" si="68"/>
        <v>712</v>
      </c>
      <c r="M1117" s="10" t="str" cm="1">
        <f t="array" ref="M1117">_xlfn.IFS(I1117&gt;=3.5,"Excellent",I1117&gt;=3,"Good",I1117&gt;=2,"Average",I1117&lt;2,"Poor")</f>
        <v>Good</v>
      </c>
      <c r="N1117" s="10" t="str">
        <f>VLOOKUP(D1117,Table2[],2,FALSE)</f>
        <v>Dr. Roy</v>
      </c>
      <c r="O1117" s="10" t="str">
        <f t="shared" si="69"/>
        <v>True</v>
      </c>
      <c r="P1117" s="10"/>
      <c r="Q1117" s="10">
        <f t="shared" si="70"/>
        <v>2023</v>
      </c>
      <c r="R1117" s="10"/>
      <c r="S1117" s="10"/>
      <c r="T1117" s="10"/>
      <c r="U1117" s="10"/>
      <c r="V1117" s="10"/>
      <c r="W1117" s="10" t="str">
        <f t="shared" ca="1" si="71"/>
        <v/>
      </c>
      <c r="X1117" s="10"/>
      <c r="Y1117" s="10"/>
      <c r="Z1117" s="10"/>
      <c r="AA1117" s="10"/>
      <c r="AB1117" s="10"/>
      <c r="AC1117" s="10"/>
      <c r="AD1117" s="10"/>
      <c r="AE1117" s="10"/>
      <c r="AF1117" s="10"/>
    </row>
    <row r="1118" spans="1:32" x14ac:dyDescent="0.3">
      <c r="A1118" s="8" t="s">
        <v>2257</v>
      </c>
      <c r="B1118" s="8" t="s">
        <v>2258</v>
      </c>
      <c r="C1118" s="8" t="s">
        <v>28</v>
      </c>
      <c r="D1118" s="8" t="s">
        <v>31</v>
      </c>
      <c r="E1118" s="9">
        <v>44647</v>
      </c>
      <c r="F1118" s="8" t="s">
        <v>19</v>
      </c>
      <c r="G1118" s="8">
        <v>6259</v>
      </c>
      <c r="H1118" s="8">
        <v>6330</v>
      </c>
      <c r="I1118" s="8">
        <v>3.7</v>
      </c>
      <c r="J1118" s="8">
        <v>69</v>
      </c>
      <c r="L1118" s="10" t="str">
        <f t="shared" ca="1" si="68"/>
        <v> </v>
      </c>
      <c r="M1118" s="10" t="str" cm="1">
        <f t="array" ref="M1118">_xlfn.IFS(I1118&gt;=3.5,"Excellent",I1118&gt;=3,"Good",I1118&gt;=2,"Average",I1118&lt;2,"Poor")</f>
        <v>Excellent</v>
      </c>
      <c r="N1118" s="10" t="str">
        <f>VLOOKUP(D1118,Table2[],2,FALSE)</f>
        <v>Dr. Sharma</v>
      </c>
      <c r="O1118" s="10" t="str">
        <f t="shared" si="69"/>
        <v>True</v>
      </c>
      <c r="P1118" s="10"/>
      <c r="Q1118" s="10">
        <f t="shared" si="70"/>
        <v>2022</v>
      </c>
      <c r="R1118" s="10"/>
      <c r="S1118" s="10"/>
      <c r="T1118" s="10"/>
      <c r="U1118" s="10"/>
      <c r="V1118" s="10"/>
      <c r="W1118" s="10">
        <f t="shared" ca="1" si="71"/>
        <v>1201</v>
      </c>
      <c r="X1118" s="10"/>
      <c r="Y1118" s="10"/>
      <c r="Z1118" s="10"/>
      <c r="AA1118" s="10"/>
      <c r="AB1118" s="10"/>
      <c r="AC1118" s="10"/>
      <c r="AD1118" s="10"/>
      <c r="AE1118" s="10"/>
      <c r="AF1118" s="10"/>
    </row>
    <row r="1119" spans="1:32" x14ac:dyDescent="0.3">
      <c r="A1119" s="8" t="s">
        <v>2259</v>
      </c>
      <c r="B1119" s="8" t="s">
        <v>2260</v>
      </c>
      <c r="C1119" s="8" t="s">
        <v>22</v>
      </c>
      <c r="D1119" s="8" t="s">
        <v>31</v>
      </c>
      <c r="E1119" s="9">
        <v>45347</v>
      </c>
      <c r="F1119" s="8" t="s">
        <v>14</v>
      </c>
      <c r="G1119" s="8">
        <v>2965</v>
      </c>
      <c r="H1119" s="8">
        <v>4420</v>
      </c>
      <c r="I1119" s="8">
        <v>3.5</v>
      </c>
      <c r="J1119" s="8">
        <v>79</v>
      </c>
      <c r="L1119" s="10">
        <f t="shared" ca="1" si="68"/>
        <v>501</v>
      </c>
      <c r="M1119" s="10" t="str" cm="1">
        <f t="array" ref="M1119">_xlfn.IFS(I1119&gt;=3.5,"Excellent",I1119&gt;=3,"Good",I1119&gt;=2,"Average",I1119&lt;2,"Poor")</f>
        <v>Excellent</v>
      </c>
      <c r="N1119" s="10" t="str">
        <f>VLOOKUP(D1119,Table2[],2,FALSE)</f>
        <v>Dr. Sharma</v>
      </c>
      <c r="O1119" s="10" t="str">
        <f t="shared" si="69"/>
        <v>True</v>
      </c>
      <c r="P1119" s="10"/>
      <c r="Q1119" s="10">
        <f t="shared" si="70"/>
        <v>2024</v>
      </c>
      <c r="R1119" s="10"/>
      <c r="S1119" s="10"/>
      <c r="T1119" s="10"/>
      <c r="U1119" s="10"/>
      <c r="V1119" s="10"/>
      <c r="W1119" s="10" t="str">
        <f t="shared" ca="1" si="71"/>
        <v/>
      </c>
      <c r="X1119" s="10"/>
      <c r="Y1119" s="10"/>
      <c r="Z1119" s="10"/>
      <c r="AA1119" s="10"/>
      <c r="AB1119" s="10"/>
      <c r="AC1119" s="10"/>
      <c r="AD1119" s="10"/>
      <c r="AE1119" s="10"/>
      <c r="AF1119" s="10"/>
    </row>
    <row r="1120" spans="1:32" x14ac:dyDescent="0.3">
      <c r="A1120" s="8" t="s">
        <v>2261</v>
      </c>
      <c r="B1120" s="8" t="s">
        <v>2262</v>
      </c>
      <c r="C1120" s="8" t="s">
        <v>12</v>
      </c>
      <c r="D1120" s="8" t="s">
        <v>13</v>
      </c>
      <c r="E1120" s="9">
        <v>45347</v>
      </c>
      <c r="F1120" s="8" t="s">
        <v>14</v>
      </c>
      <c r="G1120" s="8">
        <v>10945</v>
      </c>
      <c r="H1120" s="8">
        <v>3789</v>
      </c>
      <c r="I1120" s="8">
        <v>3.56</v>
      </c>
      <c r="J1120" s="8">
        <v>39</v>
      </c>
      <c r="L1120" s="10">
        <f t="shared" ca="1" si="68"/>
        <v>501</v>
      </c>
      <c r="M1120" s="10" t="str" cm="1">
        <f t="array" ref="M1120">_xlfn.IFS(I1120&gt;=3.5,"Excellent",I1120&gt;=3,"Good",I1120&gt;=2,"Average",I1120&lt;2,"Poor")</f>
        <v>Excellent</v>
      </c>
      <c r="N1120" s="10" t="str">
        <f>VLOOKUP(D1120,Table2[],2,FALSE)</f>
        <v xml:space="preserve"> Dr. Mehta</v>
      </c>
      <c r="O1120" s="10" t="str">
        <f t="shared" si="69"/>
        <v/>
      </c>
      <c r="P1120" s="10"/>
      <c r="Q1120" s="10">
        <f t="shared" si="70"/>
        <v>2024</v>
      </c>
      <c r="R1120" s="10"/>
      <c r="S1120" s="10"/>
      <c r="T1120" s="10"/>
      <c r="U1120" s="10"/>
      <c r="V1120" s="10"/>
      <c r="W1120" s="10" t="str">
        <f t="shared" ca="1" si="71"/>
        <v/>
      </c>
      <c r="X1120" s="10"/>
      <c r="Y1120" s="10"/>
      <c r="Z1120" s="10"/>
      <c r="AA1120" s="10"/>
      <c r="AB1120" s="10"/>
      <c r="AC1120" s="10"/>
      <c r="AD1120" s="10"/>
      <c r="AE1120" s="10"/>
      <c r="AF1120" s="10"/>
    </row>
    <row r="1121" spans="1:32" x14ac:dyDescent="0.3">
      <c r="A1121" s="8" t="s">
        <v>2263</v>
      </c>
      <c r="B1121" s="8" t="s">
        <v>2264</v>
      </c>
      <c r="C1121" s="8" t="s">
        <v>54</v>
      </c>
      <c r="D1121" s="8" t="s">
        <v>62</v>
      </c>
      <c r="E1121" s="9">
        <v>45406</v>
      </c>
      <c r="F1121" s="8" t="s">
        <v>19</v>
      </c>
      <c r="G1121" s="8">
        <v>5840</v>
      </c>
      <c r="H1121" s="8">
        <v>9839</v>
      </c>
      <c r="I1121" s="8">
        <v>3.91</v>
      </c>
      <c r="J1121" s="8">
        <v>21</v>
      </c>
      <c r="L1121" s="10" t="str">
        <f t="shared" ca="1" si="68"/>
        <v> </v>
      </c>
      <c r="M1121" s="10" t="str" cm="1">
        <f t="array" ref="M1121">_xlfn.IFS(I1121&gt;=3.5,"Excellent",I1121&gt;=3,"Good",I1121&gt;=2,"Average",I1121&lt;2,"Poor")</f>
        <v>Excellent</v>
      </c>
      <c r="N1121" s="10" t="str">
        <f>VLOOKUP(D1121,Table2[],2,FALSE)</f>
        <v>Dr. Sinha</v>
      </c>
      <c r="O1121" s="10" t="str">
        <f t="shared" si="69"/>
        <v>True</v>
      </c>
      <c r="P1121" s="10"/>
      <c r="Q1121" s="10">
        <f t="shared" si="70"/>
        <v>2024</v>
      </c>
      <c r="R1121" s="10"/>
      <c r="S1121" s="10"/>
      <c r="T1121" s="10"/>
      <c r="U1121" s="10"/>
      <c r="V1121" s="10"/>
      <c r="W1121" s="10">
        <f t="shared" ca="1" si="71"/>
        <v>442</v>
      </c>
      <c r="X1121" s="10"/>
      <c r="Y1121" s="10"/>
      <c r="Z1121" s="10"/>
      <c r="AA1121" s="10"/>
      <c r="AB1121" s="10"/>
      <c r="AC1121" s="10"/>
      <c r="AD1121" s="10"/>
      <c r="AE1121" s="10"/>
      <c r="AF1121" s="10"/>
    </row>
    <row r="1122" spans="1:32" x14ac:dyDescent="0.3">
      <c r="A1122" s="8" t="s">
        <v>2265</v>
      </c>
      <c r="B1122" s="8" t="s">
        <v>2266</v>
      </c>
      <c r="C1122" s="8" t="s">
        <v>28</v>
      </c>
      <c r="D1122" s="8" t="s">
        <v>62</v>
      </c>
      <c r="E1122" s="9">
        <v>45288</v>
      </c>
      <c r="F1122" s="8" t="s">
        <v>19</v>
      </c>
      <c r="G1122" s="8">
        <v>11837</v>
      </c>
      <c r="H1122" s="8">
        <v>4235</v>
      </c>
      <c r="I1122" s="8">
        <v>3.73</v>
      </c>
      <c r="J1122" s="8">
        <v>67</v>
      </c>
      <c r="L1122" s="10" t="str">
        <f t="shared" ca="1" si="68"/>
        <v> </v>
      </c>
      <c r="M1122" s="10" t="str" cm="1">
        <f t="array" ref="M1122">_xlfn.IFS(I1122&gt;=3.5,"Excellent",I1122&gt;=3,"Good",I1122&gt;=2,"Average",I1122&lt;2,"Poor")</f>
        <v>Excellent</v>
      </c>
      <c r="N1122" s="10" t="str">
        <f>VLOOKUP(D1122,Table2[],2,FALSE)</f>
        <v>Dr. Sinha</v>
      </c>
      <c r="O1122" s="10" t="str">
        <f t="shared" si="69"/>
        <v/>
      </c>
      <c r="P1122" s="10"/>
      <c r="Q1122" s="10">
        <f t="shared" si="70"/>
        <v>2023</v>
      </c>
      <c r="R1122" s="10"/>
      <c r="S1122" s="10"/>
      <c r="T1122" s="10"/>
      <c r="U1122" s="10"/>
      <c r="V1122" s="10"/>
      <c r="W1122" s="10">
        <f t="shared" ca="1" si="71"/>
        <v>560</v>
      </c>
      <c r="X1122" s="10"/>
      <c r="Y1122" s="10"/>
      <c r="Z1122" s="10"/>
      <c r="AA1122" s="10"/>
      <c r="AB1122" s="10"/>
      <c r="AC1122" s="10"/>
      <c r="AD1122" s="10"/>
      <c r="AE1122" s="10"/>
      <c r="AF1122" s="10"/>
    </row>
    <row r="1123" spans="1:32" x14ac:dyDescent="0.3">
      <c r="A1123" s="8" t="s">
        <v>2267</v>
      </c>
      <c r="B1123" s="8" t="s">
        <v>2268</v>
      </c>
      <c r="C1123" s="8" t="s">
        <v>57</v>
      </c>
      <c r="D1123" s="8" t="s">
        <v>31</v>
      </c>
      <c r="E1123" s="9">
        <v>45245</v>
      </c>
      <c r="F1123" s="8" t="s">
        <v>19</v>
      </c>
      <c r="G1123" s="8">
        <v>2593</v>
      </c>
      <c r="H1123" s="8">
        <v>3001</v>
      </c>
      <c r="I1123" s="8">
        <v>2.4</v>
      </c>
      <c r="J1123" s="8">
        <v>25</v>
      </c>
      <c r="L1123" s="10" t="str">
        <f t="shared" ca="1" si="68"/>
        <v> </v>
      </c>
      <c r="M1123" s="10" t="str" cm="1">
        <f t="array" ref="M1123">_xlfn.IFS(I1123&gt;=3.5,"Excellent",I1123&gt;=3,"Good",I1123&gt;=2,"Average",I1123&lt;2,"Poor")</f>
        <v>Average</v>
      </c>
      <c r="N1123" s="10" t="str">
        <f>VLOOKUP(D1123,Table2[],2,FALSE)</f>
        <v>Dr. Sharma</v>
      </c>
      <c r="O1123" s="10" t="str">
        <f t="shared" si="69"/>
        <v>True</v>
      </c>
      <c r="P1123" s="10"/>
      <c r="Q1123" s="10">
        <f t="shared" si="70"/>
        <v>2023</v>
      </c>
      <c r="R1123" s="10"/>
      <c r="S1123" s="10"/>
      <c r="T1123" s="10"/>
      <c r="U1123" s="10"/>
      <c r="V1123" s="10"/>
      <c r="W1123" s="10">
        <f t="shared" ca="1" si="71"/>
        <v>603</v>
      </c>
      <c r="X1123" s="10"/>
      <c r="Y1123" s="10"/>
      <c r="Z1123" s="10"/>
      <c r="AA1123" s="10"/>
      <c r="AB1123" s="10"/>
      <c r="AC1123" s="10"/>
      <c r="AD1123" s="10"/>
      <c r="AE1123" s="10"/>
      <c r="AF1123" s="10"/>
    </row>
    <row r="1124" spans="1:32" x14ac:dyDescent="0.3">
      <c r="A1124" s="8" t="s">
        <v>2269</v>
      </c>
      <c r="B1124" s="8" t="s">
        <v>2270</v>
      </c>
      <c r="C1124" s="8" t="s">
        <v>17</v>
      </c>
      <c r="D1124" s="8" t="s">
        <v>62</v>
      </c>
      <c r="E1124" s="9">
        <v>45222</v>
      </c>
      <c r="F1124" s="8" t="s">
        <v>14</v>
      </c>
      <c r="G1124" s="8">
        <v>4320</v>
      </c>
      <c r="H1124" s="8">
        <v>5243</v>
      </c>
      <c r="I1124" s="8">
        <v>4</v>
      </c>
      <c r="J1124" s="8">
        <v>67</v>
      </c>
      <c r="L1124" s="10">
        <f t="shared" ca="1" si="68"/>
        <v>626</v>
      </c>
      <c r="M1124" s="10" t="str" cm="1">
        <f t="array" ref="M1124">_xlfn.IFS(I1124&gt;=3.5,"Excellent",I1124&gt;=3,"Good",I1124&gt;=2,"Average",I1124&lt;2,"Poor")</f>
        <v>Excellent</v>
      </c>
      <c r="N1124" s="10" t="str">
        <f>VLOOKUP(D1124,Table2[],2,FALSE)</f>
        <v>Dr. Sinha</v>
      </c>
      <c r="O1124" s="10" t="str">
        <f t="shared" si="69"/>
        <v>True</v>
      </c>
      <c r="P1124" s="10"/>
      <c r="Q1124" s="10">
        <f t="shared" si="70"/>
        <v>2023</v>
      </c>
      <c r="R1124" s="10"/>
      <c r="S1124" s="10"/>
      <c r="T1124" s="10"/>
      <c r="U1124" s="10"/>
      <c r="V1124" s="10"/>
      <c r="W1124" s="10" t="str">
        <f t="shared" ca="1" si="71"/>
        <v/>
      </c>
      <c r="X1124" s="10"/>
      <c r="Y1124" s="10"/>
      <c r="Z1124" s="10"/>
      <c r="AA1124" s="10"/>
      <c r="AB1124" s="10"/>
      <c r="AC1124" s="10"/>
      <c r="AD1124" s="10"/>
      <c r="AE1124" s="10"/>
      <c r="AF1124" s="10"/>
    </row>
    <row r="1125" spans="1:32" x14ac:dyDescent="0.3">
      <c r="A1125" s="8" t="s">
        <v>2271</v>
      </c>
      <c r="B1125" s="8" t="s">
        <v>2272</v>
      </c>
      <c r="C1125" s="8" t="s">
        <v>17</v>
      </c>
      <c r="D1125" s="8" t="s">
        <v>13</v>
      </c>
      <c r="E1125" s="9">
        <v>44779</v>
      </c>
      <c r="F1125" s="8" t="s">
        <v>19</v>
      </c>
      <c r="G1125" s="8">
        <v>5074</v>
      </c>
      <c r="H1125" s="8">
        <v>3228</v>
      </c>
      <c r="I1125" s="8">
        <v>3.89</v>
      </c>
      <c r="J1125" s="8">
        <v>10</v>
      </c>
      <c r="L1125" s="10" t="str">
        <f t="shared" ca="1" si="68"/>
        <v> </v>
      </c>
      <c r="M1125" s="10" t="str" cm="1">
        <f t="array" ref="M1125">_xlfn.IFS(I1125&gt;=3.5,"Excellent",I1125&gt;=3,"Good",I1125&gt;=2,"Average",I1125&lt;2,"Poor")</f>
        <v>Excellent</v>
      </c>
      <c r="N1125" s="10" t="str">
        <f>VLOOKUP(D1125,Table2[],2,FALSE)</f>
        <v xml:space="preserve"> Dr. Mehta</v>
      </c>
      <c r="O1125" s="10" t="str">
        <f t="shared" si="69"/>
        <v>True</v>
      </c>
      <c r="P1125" s="10"/>
      <c r="Q1125" s="10">
        <f t="shared" si="70"/>
        <v>2022</v>
      </c>
      <c r="R1125" s="10"/>
      <c r="S1125" s="10"/>
      <c r="T1125" s="10"/>
      <c r="U1125" s="10"/>
      <c r="V1125" s="10"/>
      <c r="W1125" s="10">
        <f t="shared" ca="1" si="71"/>
        <v>1069</v>
      </c>
      <c r="X1125" s="10"/>
      <c r="Y1125" s="10"/>
      <c r="Z1125" s="10"/>
      <c r="AA1125" s="10"/>
      <c r="AB1125" s="10"/>
      <c r="AC1125" s="10"/>
      <c r="AD1125" s="10"/>
      <c r="AE1125" s="10"/>
      <c r="AF1125" s="10"/>
    </row>
    <row r="1126" spans="1:32" x14ac:dyDescent="0.3">
      <c r="A1126" s="8" t="s">
        <v>2273</v>
      </c>
      <c r="B1126" s="8" t="s">
        <v>2274</v>
      </c>
      <c r="C1126" s="8" t="s">
        <v>17</v>
      </c>
      <c r="D1126" s="8" t="s">
        <v>62</v>
      </c>
      <c r="E1126" s="9">
        <v>45138</v>
      </c>
      <c r="F1126" s="8" t="s">
        <v>14</v>
      </c>
      <c r="G1126" s="8">
        <v>10173</v>
      </c>
      <c r="H1126" s="8">
        <v>2208</v>
      </c>
      <c r="I1126" s="8">
        <v>2.9</v>
      </c>
      <c r="J1126" s="8">
        <v>3</v>
      </c>
      <c r="L1126" s="10">
        <f t="shared" ca="1" si="68"/>
        <v>710</v>
      </c>
      <c r="M1126" s="10" t="str" cm="1">
        <f t="array" ref="M1126">_xlfn.IFS(I1126&gt;=3.5,"Excellent",I1126&gt;=3,"Good",I1126&gt;=2,"Average",I1126&lt;2,"Poor")</f>
        <v>Average</v>
      </c>
      <c r="N1126" s="10" t="str">
        <f>VLOOKUP(D1126,Table2[],2,FALSE)</f>
        <v>Dr. Sinha</v>
      </c>
      <c r="O1126" s="10" t="str">
        <f t="shared" si="69"/>
        <v/>
      </c>
      <c r="P1126" s="10"/>
      <c r="Q1126" s="10">
        <f t="shared" si="70"/>
        <v>2023</v>
      </c>
      <c r="R1126" s="10"/>
      <c r="S1126" s="10"/>
      <c r="T1126" s="10"/>
      <c r="U1126" s="10"/>
      <c r="V1126" s="10"/>
      <c r="W1126" s="10" t="str">
        <f t="shared" ca="1" si="71"/>
        <v/>
      </c>
      <c r="X1126" s="10"/>
      <c r="Y1126" s="10"/>
      <c r="Z1126" s="10"/>
      <c r="AA1126" s="10"/>
      <c r="AB1126" s="10"/>
      <c r="AC1126" s="10"/>
      <c r="AD1126" s="10"/>
      <c r="AE1126" s="10"/>
      <c r="AF1126" s="10"/>
    </row>
    <row r="1127" spans="1:32" x14ac:dyDescent="0.3">
      <c r="A1127" s="8" t="s">
        <v>2275</v>
      </c>
      <c r="B1127" s="8" t="s">
        <v>2276</v>
      </c>
      <c r="C1127" s="8" t="s">
        <v>28</v>
      </c>
      <c r="D1127" s="8" t="s">
        <v>13</v>
      </c>
      <c r="E1127" s="9">
        <v>44684</v>
      </c>
      <c r="F1127" s="8" t="s">
        <v>19</v>
      </c>
      <c r="G1127" s="8">
        <v>12039</v>
      </c>
      <c r="H1127" s="8">
        <v>2849</v>
      </c>
      <c r="I1127" s="8">
        <v>2.93</v>
      </c>
      <c r="J1127" s="8">
        <v>4</v>
      </c>
      <c r="L1127" s="10" t="str">
        <f t="shared" ca="1" si="68"/>
        <v> </v>
      </c>
      <c r="M1127" s="10" t="str" cm="1">
        <f t="array" ref="M1127">_xlfn.IFS(I1127&gt;=3.5,"Excellent",I1127&gt;=3,"Good",I1127&gt;=2,"Average",I1127&lt;2,"Poor")</f>
        <v>Average</v>
      </c>
      <c r="N1127" s="10" t="str">
        <f>VLOOKUP(D1127,Table2[],2,FALSE)</f>
        <v xml:space="preserve"> Dr. Mehta</v>
      </c>
      <c r="O1127" s="10" t="str">
        <f t="shared" si="69"/>
        <v/>
      </c>
      <c r="P1127" s="10"/>
      <c r="Q1127" s="10">
        <f t="shared" si="70"/>
        <v>2022</v>
      </c>
      <c r="R1127" s="10"/>
      <c r="S1127" s="10"/>
      <c r="T1127" s="10"/>
      <c r="U1127" s="10"/>
      <c r="V1127" s="10"/>
      <c r="W1127" s="10">
        <f t="shared" ca="1" si="71"/>
        <v>1164</v>
      </c>
      <c r="X1127" s="10"/>
      <c r="Y1127" s="10"/>
      <c r="Z1127" s="10"/>
      <c r="AA1127" s="10"/>
      <c r="AB1127" s="10"/>
      <c r="AC1127" s="10"/>
      <c r="AD1127" s="10"/>
      <c r="AE1127" s="10"/>
      <c r="AF1127" s="10"/>
    </row>
    <row r="1128" spans="1:32" x14ac:dyDescent="0.3">
      <c r="A1128" s="8" t="s">
        <v>2277</v>
      </c>
      <c r="B1128" s="8" t="s">
        <v>2278</v>
      </c>
      <c r="C1128" s="8" t="s">
        <v>57</v>
      </c>
      <c r="D1128" s="8" t="s">
        <v>31</v>
      </c>
      <c r="E1128" s="9">
        <v>45172</v>
      </c>
      <c r="F1128" s="8" t="s">
        <v>14</v>
      </c>
      <c r="G1128" s="8">
        <v>9593</v>
      </c>
      <c r="H1128" s="8">
        <v>3437</v>
      </c>
      <c r="I1128" s="8">
        <v>3.75</v>
      </c>
      <c r="J1128" s="8">
        <v>117</v>
      </c>
      <c r="L1128" s="10">
        <f t="shared" ca="1" si="68"/>
        <v>676</v>
      </c>
      <c r="M1128" s="10" t="str" cm="1">
        <f t="array" ref="M1128">_xlfn.IFS(I1128&gt;=3.5,"Excellent",I1128&gt;=3,"Good",I1128&gt;=2,"Average",I1128&lt;2,"Poor")</f>
        <v>Excellent</v>
      </c>
      <c r="N1128" s="10" t="str">
        <f>VLOOKUP(D1128,Table2[],2,FALSE)</f>
        <v>Dr. Sharma</v>
      </c>
      <c r="O1128" s="10" t="str">
        <f t="shared" si="69"/>
        <v/>
      </c>
      <c r="P1128" s="10"/>
      <c r="Q1128" s="10">
        <f t="shared" si="70"/>
        <v>2023</v>
      </c>
      <c r="R1128" s="10"/>
      <c r="S1128" s="10"/>
      <c r="T1128" s="10"/>
      <c r="U1128" s="10"/>
      <c r="V1128" s="10"/>
      <c r="W1128" s="10" t="str">
        <f t="shared" ca="1" si="71"/>
        <v/>
      </c>
      <c r="X1128" s="10"/>
      <c r="Y1128" s="10"/>
      <c r="Z1128" s="10"/>
      <c r="AA1128" s="10"/>
      <c r="AB1128" s="10"/>
      <c r="AC1128" s="10"/>
      <c r="AD1128" s="10"/>
      <c r="AE1128" s="10"/>
      <c r="AF1128" s="10"/>
    </row>
    <row r="1129" spans="1:32" x14ac:dyDescent="0.3">
      <c r="A1129" s="8" t="s">
        <v>2279</v>
      </c>
      <c r="B1129" s="8" t="s">
        <v>2280</v>
      </c>
      <c r="C1129" s="8" t="s">
        <v>57</v>
      </c>
      <c r="D1129" s="8" t="s">
        <v>31</v>
      </c>
      <c r="E1129" s="9">
        <v>44816</v>
      </c>
      <c r="F1129" s="8" t="s">
        <v>14</v>
      </c>
      <c r="G1129" s="8">
        <v>12305</v>
      </c>
      <c r="H1129" s="8">
        <v>4221</v>
      </c>
      <c r="I1129" s="8">
        <v>3.38</v>
      </c>
      <c r="J1129" s="8">
        <v>40</v>
      </c>
      <c r="L1129" s="10">
        <f t="shared" ca="1" si="68"/>
        <v>1032</v>
      </c>
      <c r="M1129" s="10" t="str" cm="1">
        <f t="array" ref="M1129">_xlfn.IFS(I1129&gt;=3.5,"Excellent",I1129&gt;=3,"Good",I1129&gt;=2,"Average",I1129&lt;2,"Poor")</f>
        <v>Good</v>
      </c>
      <c r="N1129" s="10" t="str">
        <f>VLOOKUP(D1129,Table2[],2,FALSE)</f>
        <v>Dr. Sharma</v>
      </c>
      <c r="O1129" s="10" t="str">
        <f t="shared" si="69"/>
        <v/>
      </c>
      <c r="P1129" s="10"/>
      <c r="Q1129" s="10">
        <f t="shared" si="70"/>
        <v>2022</v>
      </c>
      <c r="R1129" s="10"/>
      <c r="S1129" s="10"/>
      <c r="T1129" s="10"/>
      <c r="U1129" s="10"/>
      <c r="V1129" s="10"/>
      <c r="W1129" s="10" t="str">
        <f t="shared" ca="1" si="71"/>
        <v/>
      </c>
      <c r="X1129" s="10"/>
      <c r="Y1129" s="10"/>
      <c r="Z1129" s="10"/>
      <c r="AA1129" s="10"/>
      <c r="AB1129" s="10"/>
      <c r="AC1129" s="10"/>
      <c r="AD1129" s="10"/>
      <c r="AE1129" s="10"/>
      <c r="AF1129" s="10"/>
    </row>
    <row r="1130" spans="1:32" x14ac:dyDescent="0.3">
      <c r="A1130" s="8" t="s">
        <v>2281</v>
      </c>
      <c r="B1130" s="8" t="s">
        <v>2282</v>
      </c>
      <c r="C1130" s="8" t="s">
        <v>17</v>
      </c>
      <c r="D1130" s="8" t="s">
        <v>62</v>
      </c>
      <c r="E1130" s="9">
        <v>45196</v>
      </c>
      <c r="F1130" s="8" t="s">
        <v>14</v>
      </c>
      <c r="G1130" s="8">
        <v>10591</v>
      </c>
      <c r="H1130" s="8">
        <v>8903</v>
      </c>
      <c r="I1130" s="8">
        <v>3.69</v>
      </c>
      <c r="J1130" s="8">
        <v>106</v>
      </c>
      <c r="L1130" s="10">
        <f t="shared" ca="1" si="68"/>
        <v>652</v>
      </c>
      <c r="M1130" s="10" t="str" cm="1">
        <f t="array" ref="M1130">_xlfn.IFS(I1130&gt;=3.5,"Excellent",I1130&gt;=3,"Good",I1130&gt;=2,"Average",I1130&lt;2,"Poor")</f>
        <v>Excellent</v>
      </c>
      <c r="N1130" s="10" t="str">
        <f>VLOOKUP(D1130,Table2[],2,FALSE)</f>
        <v>Dr. Sinha</v>
      </c>
      <c r="O1130" s="10" t="str">
        <f t="shared" si="69"/>
        <v>True</v>
      </c>
      <c r="P1130" s="10"/>
      <c r="Q1130" s="10">
        <f t="shared" si="70"/>
        <v>2023</v>
      </c>
      <c r="R1130" s="10"/>
      <c r="S1130" s="10"/>
      <c r="T1130" s="10"/>
      <c r="U1130" s="10"/>
      <c r="V1130" s="10"/>
      <c r="W1130" s="10" t="str">
        <f t="shared" ca="1" si="71"/>
        <v/>
      </c>
      <c r="X1130" s="10"/>
      <c r="Y1130" s="10"/>
      <c r="Z1130" s="10"/>
      <c r="AA1130" s="10"/>
      <c r="AB1130" s="10"/>
      <c r="AC1130" s="10"/>
      <c r="AD1130" s="10"/>
      <c r="AE1130" s="10"/>
      <c r="AF1130" s="10"/>
    </row>
    <row r="1131" spans="1:32" x14ac:dyDescent="0.3">
      <c r="A1131" s="8" t="s">
        <v>2283</v>
      </c>
      <c r="B1131" s="8" t="s">
        <v>2284</v>
      </c>
      <c r="C1131" s="8" t="s">
        <v>36</v>
      </c>
      <c r="D1131" s="8" t="s">
        <v>62</v>
      </c>
      <c r="E1131" s="9">
        <v>45199</v>
      </c>
      <c r="F1131" s="8" t="s">
        <v>14</v>
      </c>
      <c r="G1131" s="8">
        <v>7321</v>
      </c>
      <c r="H1131" s="8">
        <v>2534</v>
      </c>
      <c r="I1131" s="8">
        <v>3.52</v>
      </c>
      <c r="J1131" s="8">
        <v>33</v>
      </c>
      <c r="L1131" s="10">
        <f t="shared" ca="1" si="68"/>
        <v>649</v>
      </c>
      <c r="M1131" s="10" t="str" cm="1">
        <f t="array" ref="M1131">_xlfn.IFS(I1131&gt;=3.5,"Excellent",I1131&gt;=3,"Good",I1131&gt;=2,"Average",I1131&lt;2,"Poor")</f>
        <v>Excellent</v>
      </c>
      <c r="N1131" s="10" t="str">
        <f>VLOOKUP(D1131,Table2[],2,FALSE)</f>
        <v>Dr. Sinha</v>
      </c>
      <c r="O1131" s="10" t="str">
        <f t="shared" si="69"/>
        <v/>
      </c>
      <c r="P1131" s="10"/>
      <c r="Q1131" s="10">
        <f t="shared" si="70"/>
        <v>2023</v>
      </c>
      <c r="R1131" s="10"/>
      <c r="S1131" s="10"/>
      <c r="T1131" s="10"/>
      <c r="U1131" s="10"/>
      <c r="V1131" s="10"/>
      <c r="W1131" s="10" t="str">
        <f t="shared" ca="1" si="71"/>
        <v/>
      </c>
      <c r="X1131" s="10"/>
      <c r="Y1131" s="10"/>
      <c r="Z1131" s="10"/>
      <c r="AA1131" s="10"/>
      <c r="AB1131" s="10"/>
      <c r="AC1131" s="10"/>
      <c r="AD1131" s="10"/>
      <c r="AE1131" s="10"/>
      <c r="AF1131" s="10"/>
    </row>
    <row r="1132" spans="1:32" x14ac:dyDescent="0.3">
      <c r="A1132" s="8" t="s">
        <v>2285</v>
      </c>
      <c r="B1132" s="8" t="s">
        <v>2286</v>
      </c>
      <c r="C1132" s="8" t="s">
        <v>17</v>
      </c>
      <c r="D1132" s="8" t="s">
        <v>31</v>
      </c>
      <c r="E1132" s="9">
        <v>45234</v>
      </c>
      <c r="F1132" s="8" t="s">
        <v>14</v>
      </c>
      <c r="G1132" s="8">
        <v>7742</v>
      </c>
      <c r="H1132" s="8">
        <v>3650</v>
      </c>
      <c r="I1132" s="8">
        <v>3.42</v>
      </c>
      <c r="J1132" s="8">
        <v>60</v>
      </c>
      <c r="L1132" s="10">
        <f t="shared" ca="1" si="68"/>
        <v>614</v>
      </c>
      <c r="M1132" s="10" t="str" cm="1">
        <f t="array" ref="M1132">_xlfn.IFS(I1132&gt;=3.5,"Excellent",I1132&gt;=3,"Good",I1132&gt;=2,"Average",I1132&lt;2,"Poor")</f>
        <v>Good</v>
      </c>
      <c r="N1132" s="10" t="str">
        <f>VLOOKUP(D1132,Table2[],2,FALSE)</f>
        <v>Dr. Sharma</v>
      </c>
      <c r="O1132" s="10" t="str">
        <f t="shared" si="69"/>
        <v/>
      </c>
      <c r="P1132" s="10"/>
      <c r="Q1132" s="10">
        <f t="shared" si="70"/>
        <v>2023</v>
      </c>
      <c r="R1132" s="10"/>
      <c r="S1132" s="10"/>
      <c r="T1132" s="10"/>
      <c r="U1132" s="10"/>
      <c r="V1132" s="10"/>
      <c r="W1132" s="10" t="str">
        <f t="shared" ca="1" si="71"/>
        <v/>
      </c>
      <c r="X1132" s="10"/>
      <c r="Y1132" s="10"/>
      <c r="Z1132" s="10"/>
      <c r="AA1132" s="10"/>
      <c r="AB1132" s="10"/>
      <c r="AC1132" s="10"/>
      <c r="AD1132" s="10"/>
      <c r="AE1132" s="10"/>
      <c r="AF1132" s="10"/>
    </row>
    <row r="1133" spans="1:32" x14ac:dyDescent="0.3">
      <c r="A1133" s="8" t="s">
        <v>2287</v>
      </c>
      <c r="B1133" s="8" t="s">
        <v>2288</v>
      </c>
      <c r="C1133" s="8" t="s">
        <v>25</v>
      </c>
      <c r="D1133" s="8" t="s">
        <v>31</v>
      </c>
      <c r="E1133" s="9">
        <v>45371</v>
      </c>
      <c r="F1133" s="8" t="s">
        <v>14</v>
      </c>
      <c r="G1133" s="8">
        <v>11854</v>
      </c>
      <c r="H1133" s="8">
        <v>1254</v>
      </c>
      <c r="I1133" s="8">
        <v>3.76</v>
      </c>
      <c r="J1133" s="8">
        <v>1</v>
      </c>
      <c r="L1133" s="10">
        <f t="shared" ca="1" si="68"/>
        <v>477</v>
      </c>
      <c r="M1133" s="10" t="str" cm="1">
        <f t="array" ref="M1133">_xlfn.IFS(I1133&gt;=3.5,"Excellent",I1133&gt;=3,"Good",I1133&gt;=2,"Average",I1133&lt;2,"Poor")</f>
        <v>Excellent</v>
      </c>
      <c r="N1133" s="10" t="str">
        <f>VLOOKUP(D1133,Table2[],2,FALSE)</f>
        <v>Dr. Sharma</v>
      </c>
      <c r="O1133" s="10" t="str">
        <f t="shared" si="69"/>
        <v/>
      </c>
      <c r="P1133" s="10"/>
      <c r="Q1133" s="10">
        <f t="shared" si="70"/>
        <v>2024</v>
      </c>
      <c r="R1133" s="10"/>
      <c r="S1133" s="10"/>
      <c r="T1133" s="10"/>
      <c r="U1133" s="10"/>
      <c r="V1133" s="10"/>
      <c r="W1133" s="10" t="str">
        <f t="shared" ca="1" si="71"/>
        <v/>
      </c>
      <c r="X1133" s="10"/>
      <c r="Y1133" s="10"/>
      <c r="Z1133" s="10"/>
      <c r="AA1133" s="10"/>
      <c r="AB1133" s="10"/>
      <c r="AC1133" s="10"/>
      <c r="AD1133" s="10"/>
      <c r="AE1133" s="10"/>
      <c r="AF1133" s="10"/>
    </row>
    <row r="1134" spans="1:32" x14ac:dyDescent="0.3">
      <c r="A1134" s="8" t="s">
        <v>2289</v>
      </c>
      <c r="B1134" s="8" t="s">
        <v>2290</v>
      </c>
      <c r="C1134" s="8" t="s">
        <v>25</v>
      </c>
      <c r="D1134" s="8" t="s">
        <v>62</v>
      </c>
      <c r="E1134" s="9">
        <v>44982</v>
      </c>
      <c r="F1134" s="8" t="s">
        <v>39</v>
      </c>
      <c r="G1134" s="8">
        <v>3324</v>
      </c>
      <c r="H1134" s="8">
        <v>6168</v>
      </c>
      <c r="I1134" s="8">
        <v>3.97</v>
      </c>
      <c r="J1134" s="8">
        <v>54</v>
      </c>
      <c r="L1134" s="10" t="str">
        <f t="shared" ca="1" si="68"/>
        <v> </v>
      </c>
      <c r="M1134" s="10" t="str" cm="1">
        <f t="array" ref="M1134">_xlfn.IFS(I1134&gt;=3.5,"Excellent",I1134&gt;=3,"Good",I1134&gt;=2,"Average",I1134&lt;2,"Poor")</f>
        <v>Excellent</v>
      </c>
      <c r="N1134" s="10" t="str">
        <f>VLOOKUP(D1134,Table2[],2,FALSE)</f>
        <v>Dr. Sinha</v>
      </c>
      <c r="O1134" s="10" t="str">
        <f t="shared" si="69"/>
        <v>True</v>
      </c>
      <c r="P1134" s="10"/>
      <c r="Q1134" s="10">
        <f t="shared" si="70"/>
        <v>2023</v>
      </c>
      <c r="R1134" s="10"/>
      <c r="S1134" s="10"/>
      <c r="T1134" s="10"/>
      <c r="U1134" s="10"/>
      <c r="V1134" s="10"/>
      <c r="W1134" s="10" t="str">
        <f t="shared" ca="1" si="71"/>
        <v/>
      </c>
      <c r="X1134" s="10"/>
      <c r="Y1134" s="10"/>
      <c r="Z1134" s="10"/>
      <c r="AA1134" s="10"/>
      <c r="AB1134" s="10"/>
      <c r="AC1134" s="10"/>
      <c r="AD1134" s="10"/>
      <c r="AE1134" s="10"/>
      <c r="AF1134" s="10"/>
    </row>
    <row r="1135" spans="1:32" x14ac:dyDescent="0.3">
      <c r="A1135" s="8" t="s">
        <v>2291</v>
      </c>
      <c r="B1135" s="8" t="s">
        <v>2292</v>
      </c>
      <c r="C1135" s="8" t="s">
        <v>17</v>
      </c>
      <c r="D1135" s="8" t="s">
        <v>62</v>
      </c>
      <c r="E1135" s="9">
        <v>45381</v>
      </c>
      <c r="F1135" s="8" t="s">
        <v>14</v>
      </c>
      <c r="G1135" s="8">
        <v>6655</v>
      </c>
      <c r="H1135" s="8">
        <v>8989</v>
      </c>
      <c r="I1135" s="8">
        <v>3.86</v>
      </c>
      <c r="J1135" s="8">
        <v>82</v>
      </c>
      <c r="L1135" s="10">
        <f t="shared" ca="1" si="68"/>
        <v>467</v>
      </c>
      <c r="M1135" s="10" t="str" cm="1">
        <f t="array" ref="M1135">_xlfn.IFS(I1135&gt;=3.5,"Excellent",I1135&gt;=3,"Good",I1135&gt;=2,"Average",I1135&lt;2,"Poor")</f>
        <v>Excellent</v>
      </c>
      <c r="N1135" s="10" t="str">
        <f>VLOOKUP(D1135,Table2[],2,FALSE)</f>
        <v>Dr. Sinha</v>
      </c>
      <c r="O1135" s="10" t="str">
        <f t="shared" si="69"/>
        <v>True</v>
      </c>
      <c r="P1135" s="10"/>
      <c r="Q1135" s="10">
        <f t="shared" si="70"/>
        <v>2024</v>
      </c>
      <c r="R1135" s="10"/>
      <c r="S1135" s="10"/>
      <c r="T1135" s="10"/>
      <c r="U1135" s="10"/>
      <c r="V1135" s="10"/>
      <c r="W1135" s="10" t="str">
        <f t="shared" ca="1" si="71"/>
        <v/>
      </c>
      <c r="X1135" s="10"/>
      <c r="Y1135" s="10"/>
      <c r="Z1135" s="10"/>
      <c r="AA1135" s="10"/>
      <c r="AB1135" s="10"/>
      <c r="AC1135" s="10"/>
      <c r="AD1135" s="10"/>
      <c r="AE1135" s="10"/>
      <c r="AF1135" s="10"/>
    </row>
    <row r="1136" spans="1:32" x14ac:dyDescent="0.3">
      <c r="A1136" s="8" t="s">
        <v>2293</v>
      </c>
      <c r="B1136" s="8" t="s">
        <v>2294</v>
      </c>
      <c r="C1136" s="8" t="s">
        <v>36</v>
      </c>
      <c r="D1136" s="8" t="s">
        <v>13</v>
      </c>
      <c r="E1136" s="9">
        <v>44571</v>
      </c>
      <c r="F1136" s="8" t="s">
        <v>14</v>
      </c>
      <c r="G1136" s="8">
        <v>6724</v>
      </c>
      <c r="H1136" s="8">
        <v>1796</v>
      </c>
      <c r="I1136" s="8">
        <v>3.56</v>
      </c>
      <c r="J1136" s="8">
        <v>9</v>
      </c>
      <c r="L1136" s="10">
        <f t="shared" ca="1" si="68"/>
        <v>1277</v>
      </c>
      <c r="M1136" s="10" t="str" cm="1">
        <f t="array" ref="M1136">_xlfn.IFS(I1136&gt;=3.5,"Excellent",I1136&gt;=3,"Good",I1136&gt;=2,"Average",I1136&lt;2,"Poor")</f>
        <v>Excellent</v>
      </c>
      <c r="N1136" s="10" t="str">
        <f>VLOOKUP(D1136,Table2[],2,FALSE)</f>
        <v xml:space="preserve"> Dr. Mehta</v>
      </c>
      <c r="O1136" s="10" t="str">
        <f t="shared" si="69"/>
        <v/>
      </c>
      <c r="P1136" s="10"/>
      <c r="Q1136" s="10">
        <f t="shared" si="70"/>
        <v>2022</v>
      </c>
      <c r="R1136" s="10"/>
      <c r="S1136" s="10"/>
      <c r="T1136" s="10"/>
      <c r="U1136" s="10"/>
      <c r="V1136" s="10"/>
      <c r="W1136" s="10" t="str">
        <f t="shared" ca="1" si="71"/>
        <v/>
      </c>
      <c r="X1136" s="10"/>
      <c r="Y1136" s="10"/>
      <c r="Z1136" s="10"/>
      <c r="AA1136" s="10"/>
      <c r="AB1136" s="10"/>
      <c r="AC1136" s="10"/>
      <c r="AD1136" s="10"/>
      <c r="AE1136" s="10"/>
      <c r="AF1136" s="10"/>
    </row>
    <row r="1137" spans="1:32" x14ac:dyDescent="0.3">
      <c r="A1137" s="8" t="s">
        <v>2295</v>
      </c>
      <c r="B1137" s="8" t="s">
        <v>2296</v>
      </c>
      <c r="C1137" s="8" t="s">
        <v>57</v>
      </c>
      <c r="D1137" s="8" t="s">
        <v>62</v>
      </c>
      <c r="E1137" s="9">
        <v>45323</v>
      </c>
      <c r="F1137" s="8" t="s">
        <v>19</v>
      </c>
      <c r="G1137" s="8">
        <v>7277</v>
      </c>
      <c r="H1137" s="8">
        <v>7758</v>
      </c>
      <c r="I1137" s="8">
        <v>3.04</v>
      </c>
      <c r="J1137" s="8">
        <v>0</v>
      </c>
      <c r="L1137" s="10" t="str">
        <f t="shared" ca="1" si="68"/>
        <v> </v>
      </c>
      <c r="M1137" s="10" t="str" cm="1">
        <f t="array" ref="M1137">_xlfn.IFS(I1137&gt;=3.5,"Excellent",I1137&gt;=3,"Good",I1137&gt;=2,"Average",I1137&lt;2,"Poor")</f>
        <v>Good</v>
      </c>
      <c r="N1137" s="10" t="str">
        <f>VLOOKUP(D1137,Table2[],2,FALSE)</f>
        <v>Dr. Sinha</v>
      </c>
      <c r="O1137" s="10" t="str">
        <f t="shared" si="69"/>
        <v>True</v>
      </c>
      <c r="P1137" s="10"/>
      <c r="Q1137" s="10">
        <f t="shared" si="70"/>
        <v>2024</v>
      </c>
      <c r="R1137" s="10"/>
      <c r="S1137" s="10"/>
      <c r="T1137" s="10"/>
      <c r="U1137" s="10"/>
      <c r="V1137" s="10"/>
      <c r="W1137" s="10">
        <f t="shared" ca="1" si="71"/>
        <v>525</v>
      </c>
      <c r="X1137" s="10"/>
      <c r="Y1137" s="10"/>
      <c r="Z1137" s="10"/>
      <c r="AA1137" s="10"/>
      <c r="AB1137" s="10"/>
      <c r="AC1137" s="10"/>
      <c r="AD1137" s="10"/>
      <c r="AE1137" s="10"/>
      <c r="AF1137" s="10"/>
    </row>
    <row r="1138" spans="1:32" x14ac:dyDescent="0.3">
      <c r="A1138" s="8" t="s">
        <v>2297</v>
      </c>
      <c r="B1138" s="8" t="s">
        <v>2298</v>
      </c>
      <c r="C1138" s="8" t="s">
        <v>25</v>
      </c>
      <c r="D1138" s="8" t="s">
        <v>31</v>
      </c>
      <c r="E1138" s="9">
        <v>44637</v>
      </c>
      <c r="F1138" s="8" t="s">
        <v>14</v>
      </c>
      <c r="G1138" s="8">
        <v>10295</v>
      </c>
      <c r="H1138" s="8">
        <v>4718</v>
      </c>
      <c r="I1138" s="8">
        <v>2.93</v>
      </c>
      <c r="J1138" s="8">
        <v>80</v>
      </c>
      <c r="L1138" s="10">
        <f t="shared" ca="1" si="68"/>
        <v>1211</v>
      </c>
      <c r="M1138" s="10" t="str" cm="1">
        <f t="array" ref="M1138">_xlfn.IFS(I1138&gt;=3.5,"Excellent",I1138&gt;=3,"Good",I1138&gt;=2,"Average",I1138&lt;2,"Poor")</f>
        <v>Average</v>
      </c>
      <c r="N1138" s="10" t="str">
        <f>VLOOKUP(D1138,Table2[],2,FALSE)</f>
        <v>Dr. Sharma</v>
      </c>
      <c r="O1138" s="10" t="str">
        <f t="shared" si="69"/>
        <v/>
      </c>
      <c r="P1138" s="10"/>
      <c r="Q1138" s="10">
        <f t="shared" si="70"/>
        <v>2022</v>
      </c>
      <c r="R1138" s="10"/>
      <c r="S1138" s="10"/>
      <c r="T1138" s="10"/>
      <c r="U1138" s="10"/>
      <c r="V1138" s="10"/>
      <c r="W1138" s="10" t="str">
        <f t="shared" ca="1" si="71"/>
        <v/>
      </c>
      <c r="X1138" s="10"/>
      <c r="Y1138" s="10"/>
      <c r="Z1138" s="10"/>
      <c r="AA1138" s="10"/>
      <c r="AB1138" s="10"/>
      <c r="AC1138" s="10"/>
      <c r="AD1138" s="10"/>
      <c r="AE1138" s="10"/>
      <c r="AF1138" s="10"/>
    </row>
    <row r="1139" spans="1:32" x14ac:dyDescent="0.3">
      <c r="A1139" s="8" t="s">
        <v>2299</v>
      </c>
      <c r="B1139" s="8" t="s">
        <v>2300</v>
      </c>
      <c r="C1139" s="8" t="s">
        <v>22</v>
      </c>
      <c r="D1139" s="8" t="s">
        <v>31</v>
      </c>
      <c r="E1139" s="9">
        <v>44600</v>
      </c>
      <c r="F1139" s="8" t="s">
        <v>14</v>
      </c>
      <c r="G1139" s="8">
        <v>14993</v>
      </c>
      <c r="H1139" s="8">
        <v>3599</v>
      </c>
      <c r="I1139" s="8">
        <v>2.61</v>
      </c>
      <c r="J1139" s="8">
        <v>47</v>
      </c>
      <c r="L1139" s="10">
        <f t="shared" ca="1" si="68"/>
        <v>1248</v>
      </c>
      <c r="M1139" s="10" t="str" cm="1">
        <f t="array" ref="M1139">_xlfn.IFS(I1139&gt;=3.5,"Excellent",I1139&gt;=3,"Good",I1139&gt;=2,"Average",I1139&lt;2,"Poor")</f>
        <v>Average</v>
      </c>
      <c r="N1139" s="10" t="str">
        <f>VLOOKUP(D1139,Table2[],2,FALSE)</f>
        <v>Dr. Sharma</v>
      </c>
      <c r="O1139" s="10" t="str">
        <f t="shared" si="69"/>
        <v/>
      </c>
      <c r="P1139" s="10"/>
      <c r="Q1139" s="10">
        <f t="shared" si="70"/>
        <v>2022</v>
      </c>
      <c r="R1139" s="10"/>
      <c r="S1139" s="10"/>
      <c r="T1139" s="10"/>
      <c r="U1139" s="10"/>
      <c r="V1139" s="10"/>
      <c r="W1139" s="10" t="str">
        <f t="shared" ca="1" si="71"/>
        <v/>
      </c>
      <c r="X1139" s="10"/>
      <c r="Y1139" s="10"/>
      <c r="Z1139" s="10"/>
      <c r="AA1139" s="10"/>
      <c r="AB1139" s="10"/>
      <c r="AC1139" s="10"/>
      <c r="AD1139" s="10"/>
      <c r="AE1139" s="10"/>
      <c r="AF1139" s="10"/>
    </row>
    <row r="1140" spans="1:32" x14ac:dyDescent="0.3">
      <c r="A1140" s="8" t="s">
        <v>2301</v>
      </c>
      <c r="B1140" s="8" t="s">
        <v>2302</v>
      </c>
      <c r="C1140" s="8" t="s">
        <v>17</v>
      </c>
      <c r="D1140" s="8" t="s">
        <v>62</v>
      </c>
      <c r="E1140" s="9">
        <v>45284</v>
      </c>
      <c r="F1140" s="8" t="s">
        <v>14</v>
      </c>
      <c r="G1140" s="8">
        <v>4493</v>
      </c>
      <c r="H1140" s="8">
        <v>7576</v>
      </c>
      <c r="I1140" s="8">
        <v>2.69</v>
      </c>
      <c r="J1140" s="8">
        <v>99</v>
      </c>
      <c r="L1140" s="10">
        <f t="shared" ca="1" si="68"/>
        <v>564</v>
      </c>
      <c r="M1140" s="10" t="str" cm="1">
        <f t="array" ref="M1140">_xlfn.IFS(I1140&gt;=3.5,"Excellent",I1140&gt;=3,"Good",I1140&gt;=2,"Average",I1140&lt;2,"Poor")</f>
        <v>Average</v>
      </c>
      <c r="N1140" s="10" t="str">
        <f>VLOOKUP(D1140,Table2[],2,FALSE)</f>
        <v>Dr. Sinha</v>
      </c>
      <c r="O1140" s="10" t="str">
        <f t="shared" si="69"/>
        <v>True</v>
      </c>
      <c r="P1140" s="10"/>
      <c r="Q1140" s="10">
        <f t="shared" si="70"/>
        <v>2023</v>
      </c>
      <c r="R1140" s="10"/>
      <c r="S1140" s="10"/>
      <c r="T1140" s="10"/>
      <c r="U1140" s="10"/>
      <c r="V1140" s="10"/>
      <c r="W1140" s="10" t="str">
        <f t="shared" ca="1" si="71"/>
        <v/>
      </c>
      <c r="X1140" s="10"/>
      <c r="Y1140" s="10"/>
      <c r="Z1140" s="10"/>
      <c r="AA1140" s="10"/>
      <c r="AB1140" s="10"/>
      <c r="AC1140" s="10"/>
      <c r="AD1140" s="10"/>
      <c r="AE1140" s="10"/>
      <c r="AF1140" s="10"/>
    </row>
    <row r="1141" spans="1:32" x14ac:dyDescent="0.3">
      <c r="A1141" s="8" t="s">
        <v>2303</v>
      </c>
      <c r="B1141" s="8" t="s">
        <v>2304</v>
      </c>
      <c r="C1141" s="8" t="s">
        <v>12</v>
      </c>
      <c r="D1141" s="8" t="s">
        <v>31</v>
      </c>
      <c r="E1141" s="9">
        <v>45010</v>
      </c>
      <c r="F1141" s="8" t="s">
        <v>14</v>
      </c>
      <c r="G1141" s="8">
        <v>6908</v>
      </c>
      <c r="H1141" s="8">
        <v>4097</v>
      </c>
      <c r="I1141" s="8">
        <v>3.41</v>
      </c>
      <c r="J1141" s="8">
        <v>65</v>
      </c>
      <c r="L1141" s="10">
        <f t="shared" ca="1" si="68"/>
        <v>838</v>
      </c>
      <c r="M1141" s="10" t="str" cm="1">
        <f t="array" ref="M1141">_xlfn.IFS(I1141&gt;=3.5,"Excellent",I1141&gt;=3,"Good",I1141&gt;=2,"Average",I1141&lt;2,"Poor")</f>
        <v>Good</v>
      </c>
      <c r="N1141" s="10" t="str">
        <f>VLOOKUP(D1141,Table2[],2,FALSE)</f>
        <v>Dr. Sharma</v>
      </c>
      <c r="O1141" s="10" t="str">
        <f t="shared" si="69"/>
        <v>True</v>
      </c>
      <c r="P1141" s="10"/>
      <c r="Q1141" s="10">
        <f t="shared" si="70"/>
        <v>2023</v>
      </c>
      <c r="R1141" s="10"/>
      <c r="S1141" s="10"/>
      <c r="T1141" s="10"/>
      <c r="U1141" s="10"/>
      <c r="V1141" s="10"/>
      <c r="W1141" s="10" t="str">
        <f t="shared" ca="1" si="71"/>
        <v/>
      </c>
      <c r="X1141" s="10"/>
      <c r="Y1141" s="10"/>
      <c r="Z1141" s="10"/>
      <c r="AA1141" s="10"/>
      <c r="AB1141" s="10"/>
      <c r="AC1141" s="10"/>
      <c r="AD1141" s="10"/>
      <c r="AE1141" s="10"/>
      <c r="AF1141" s="10"/>
    </row>
    <row r="1142" spans="1:32" x14ac:dyDescent="0.3">
      <c r="A1142" s="8" t="s">
        <v>2305</v>
      </c>
      <c r="B1142" s="8" t="s">
        <v>2306</v>
      </c>
      <c r="C1142" s="8" t="s">
        <v>57</v>
      </c>
      <c r="D1142" s="8" t="s">
        <v>31</v>
      </c>
      <c r="E1142" s="9">
        <v>44727</v>
      </c>
      <c r="F1142" s="8" t="s">
        <v>14</v>
      </c>
      <c r="G1142" s="8">
        <v>13292</v>
      </c>
      <c r="H1142" s="8">
        <v>1593</v>
      </c>
      <c r="I1142" s="8">
        <v>3.54</v>
      </c>
      <c r="J1142" s="8">
        <v>72</v>
      </c>
      <c r="L1142" s="10">
        <f t="shared" ca="1" si="68"/>
        <v>1121</v>
      </c>
      <c r="M1142" s="10" t="str" cm="1">
        <f t="array" ref="M1142">_xlfn.IFS(I1142&gt;=3.5,"Excellent",I1142&gt;=3,"Good",I1142&gt;=2,"Average",I1142&lt;2,"Poor")</f>
        <v>Excellent</v>
      </c>
      <c r="N1142" s="10" t="str">
        <f>VLOOKUP(D1142,Table2[],2,FALSE)</f>
        <v>Dr. Sharma</v>
      </c>
      <c r="O1142" s="10" t="str">
        <f t="shared" si="69"/>
        <v/>
      </c>
      <c r="P1142" s="10"/>
      <c r="Q1142" s="10">
        <f t="shared" si="70"/>
        <v>2022</v>
      </c>
      <c r="R1142" s="10"/>
      <c r="S1142" s="10"/>
      <c r="T1142" s="10"/>
      <c r="U1142" s="10"/>
      <c r="V1142" s="10"/>
      <c r="W1142" s="10" t="str">
        <f t="shared" ca="1" si="71"/>
        <v/>
      </c>
      <c r="X1142" s="10"/>
      <c r="Y1142" s="10"/>
      <c r="Z1142" s="10"/>
      <c r="AA1142" s="10"/>
      <c r="AB1142" s="10"/>
      <c r="AC1142" s="10"/>
      <c r="AD1142" s="10"/>
      <c r="AE1142" s="10"/>
      <c r="AF1142" s="10"/>
    </row>
    <row r="1143" spans="1:32" x14ac:dyDescent="0.3">
      <c r="A1143" s="8" t="s">
        <v>2307</v>
      </c>
      <c r="B1143" s="8" t="s">
        <v>2308</v>
      </c>
      <c r="C1143" s="8" t="s">
        <v>54</v>
      </c>
      <c r="D1143" s="8" t="s">
        <v>31</v>
      </c>
      <c r="E1143" s="9">
        <v>45363</v>
      </c>
      <c r="F1143" s="8" t="s">
        <v>14</v>
      </c>
      <c r="G1143" s="8">
        <v>14486</v>
      </c>
      <c r="H1143" s="8">
        <v>3971</v>
      </c>
      <c r="I1143" s="8">
        <v>3.31</v>
      </c>
      <c r="J1143" s="8">
        <v>97</v>
      </c>
      <c r="L1143" s="10">
        <f t="shared" ca="1" si="68"/>
        <v>485</v>
      </c>
      <c r="M1143" s="10" t="str" cm="1">
        <f t="array" ref="M1143">_xlfn.IFS(I1143&gt;=3.5,"Excellent",I1143&gt;=3,"Good",I1143&gt;=2,"Average",I1143&lt;2,"Poor")</f>
        <v>Good</v>
      </c>
      <c r="N1143" s="10" t="str">
        <f>VLOOKUP(D1143,Table2[],2,FALSE)</f>
        <v>Dr. Sharma</v>
      </c>
      <c r="O1143" s="10" t="str">
        <f t="shared" si="69"/>
        <v/>
      </c>
      <c r="P1143" s="10"/>
      <c r="Q1143" s="10">
        <f t="shared" si="70"/>
        <v>2024</v>
      </c>
      <c r="R1143" s="10"/>
      <c r="S1143" s="10"/>
      <c r="T1143" s="10"/>
      <c r="U1143" s="10"/>
      <c r="V1143" s="10"/>
      <c r="W1143" s="10" t="str">
        <f t="shared" ca="1" si="71"/>
        <v/>
      </c>
      <c r="X1143" s="10"/>
      <c r="Y1143" s="10"/>
      <c r="Z1143" s="10"/>
      <c r="AA1143" s="10"/>
      <c r="AB1143" s="10"/>
      <c r="AC1143" s="10"/>
      <c r="AD1143" s="10"/>
      <c r="AE1143" s="10"/>
      <c r="AF1143" s="10"/>
    </row>
    <row r="1144" spans="1:32" x14ac:dyDescent="0.3">
      <c r="A1144" s="8" t="s">
        <v>2309</v>
      </c>
      <c r="B1144" s="8" t="s">
        <v>2310</v>
      </c>
      <c r="C1144" s="8" t="s">
        <v>25</v>
      </c>
      <c r="D1144" s="8" t="s">
        <v>18</v>
      </c>
      <c r="E1144" s="9">
        <v>45441</v>
      </c>
      <c r="F1144" s="8" t="s">
        <v>19</v>
      </c>
      <c r="G1144" s="8">
        <v>9401</v>
      </c>
      <c r="H1144" s="8">
        <v>6397</v>
      </c>
      <c r="I1144" s="8">
        <v>3.79</v>
      </c>
      <c r="J1144" s="8">
        <v>99</v>
      </c>
      <c r="L1144" s="10" t="str">
        <f t="shared" ca="1" si="68"/>
        <v> </v>
      </c>
      <c r="M1144" s="10" t="str" cm="1">
        <f t="array" ref="M1144">_xlfn.IFS(I1144&gt;=3.5,"Excellent",I1144&gt;=3,"Good",I1144&gt;=2,"Average",I1144&lt;2,"Poor")</f>
        <v>Excellent</v>
      </c>
      <c r="N1144" s="10" t="str">
        <f>VLOOKUP(D1144,Table2[],2,FALSE)</f>
        <v>Dr. Roy</v>
      </c>
      <c r="O1144" s="10" t="str">
        <f t="shared" si="69"/>
        <v>True</v>
      </c>
      <c r="P1144" s="10"/>
      <c r="Q1144" s="10">
        <f t="shared" si="70"/>
        <v>2024</v>
      </c>
      <c r="R1144" s="10"/>
      <c r="S1144" s="10"/>
      <c r="T1144" s="10"/>
      <c r="U1144" s="10"/>
      <c r="V1144" s="10"/>
      <c r="W1144" s="10">
        <f t="shared" ca="1" si="71"/>
        <v>407</v>
      </c>
      <c r="X1144" s="10"/>
      <c r="Y1144" s="10"/>
      <c r="Z1144" s="10"/>
      <c r="AA1144" s="10"/>
      <c r="AB1144" s="10"/>
      <c r="AC1144" s="10"/>
      <c r="AD1144" s="10"/>
      <c r="AE1144" s="10"/>
      <c r="AF1144" s="10"/>
    </row>
    <row r="1145" spans="1:32" x14ac:dyDescent="0.3">
      <c r="A1145" s="8" t="s">
        <v>2311</v>
      </c>
      <c r="B1145" s="8" t="s">
        <v>2312</v>
      </c>
      <c r="C1145" s="8" t="s">
        <v>25</v>
      </c>
      <c r="D1145" s="8" t="s">
        <v>13</v>
      </c>
      <c r="E1145" s="9">
        <v>45335</v>
      </c>
      <c r="F1145" s="8" t="s">
        <v>14</v>
      </c>
      <c r="G1145" s="8">
        <v>9412</v>
      </c>
      <c r="H1145" s="8">
        <v>8356</v>
      </c>
      <c r="I1145" s="8">
        <v>2.4900000000000002</v>
      </c>
      <c r="J1145" s="8">
        <v>57</v>
      </c>
      <c r="L1145" s="10">
        <f t="shared" ca="1" si="68"/>
        <v>513</v>
      </c>
      <c r="M1145" s="10" t="str" cm="1">
        <f t="array" ref="M1145">_xlfn.IFS(I1145&gt;=3.5,"Excellent",I1145&gt;=3,"Good",I1145&gt;=2,"Average",I1145&lt;2,"Poor")</f>
        <v>Average</v>
      </c>
      <c r="N1145" s="10" t="str">
        <f>VLOOKUP(D1145,Table2[],2,FALSE)</f>
        <v xml:space="preserve"> Dr. Mehta</v>
      </c>
      <c r="O1145" s="10" t="str">
        <f t="shared" si="69"/>
        <v>True</v>
      </c>
      <c r="P1145" s="10"/>
      <c r="Q1145" s="10">
        <f t="shared" si="70"/>
        <v>2024</v>
      </c>
      <c r="R1145" s="10"/>
      <c r="S1145" s="10"/>
      <c r="T1145" s="10"/>
      <c r="U1145" s="10"/>
      <c r="V1145" s="10"/>
      <c r="W1145" s="10" t="str">
        <f t="shared" ca="1" si="71"/>
        <v/>
      </c>
      <c r="X1145" s="10"/>
      <c r="Y1145" s="10"/>
      <c r="Z1145" s="10"/>
      <c r="AA1145" s="10"/>
      <c r="AB1145" s="10"/>
      <c r="AC1145" s="10"/>
      <c r="AD1145" s="10"/>
      <c r="AE1145" s="10"/>
      <c r="AF1145" s="10"/>
    </row>
    <row r="1146" spans="1:32" x14ac:dyDescent="0.3">
      <c r="A1146" s="8" t="s">
        <v>2313</v>
      </c>
      <c r="B1146" s="8" t="s">
        <v>2314</v>
      </c>
      <c r="C1146" s="8" t="s">
        <v>54</v>
      </c>
      <c r="D1146" s="8" t="s">
        <v>13</v>
      </c>
      <c r="E1146" s="9">
        <v>45271</v>
      </c>
      <c r="F1146" s="8" t="s">
        <v>14</v>
      </c>
      <c r="G1146" s="8">
        <v>4940</v>
      </c>
      <c r="H1146" s="8">
        <v>3090</v>
      </c>
      <c r="I1146" s="8">
        <v>3.66</v>
      </c>
      <c r="J1146" s="8">
        <v>59</v>
      </c>
      <c r="L1146" s="10">
        <f t="shared" ca="1" si="68"/>
        <v>577</v>
      </c>
      <c r="M1146" s="10" t="str" cm="1">
        <f t="array" ref="M1146">_xlfn.IFS(I1146&gt;=3.5,"Excellent",I1146&gt;=3,"Good",I1146&gt;=2,"Average",I1146&lt;2,"Poor")</f>
        <v>Excellent</v>
      </c>
      <c r="N1146" s="10" t="str">
        <f>VLOOKUP(D1146,Table2[],2,FALSE)</f>
        <v xml:space="preserve"> Dr. Mehta</v>
      </c>
      <c r="O1146" s="10" t="str">
        <f t="shared" si="69"/>
        <v>True</v>
      </c>
      <c r="P1146" s="10"/>
      <c r="Q1146" s="10">
        <f t="shared" si="70"/>
        <v>2023</v>
      </c>
      <c r="R1146" s="10"/>
      <c r="S1146" s="10"/>
      <c r="T1146" s="10"/>
      <c r="U1146" s="10"/>
      <c r="V1146" s="10"/>
      <c r="W1146" s="10" t="str">
        <f t="shared" ca="1" si="71"/>
        <v/>
      </c>
      <c r="X1146" s="10"/>
      <c r="Y1146" s="10"/>
      <c r="Z1146" s="10"/>
      <c r="AA1146" s="10"/>
      <c r="AB1146" s="10"/>
      <c r="AC1146" s="10"/>
      <c r="AD1146" s="10"/>
      <c r="AE1146" s="10"/>
      <c r="AF1146" s="10"/>
    </row>
    <row r="1147" spans="1:32" x14ac:dyDescent="0.3">
      <c r="A1147" s="8" t="s">
        <v>2315</v>
      </c>
      <c r="B1147" s="8" t="s">
        <v>2316</v>
      </c>
      <c r="C1147" s="8" t="s">
        <v>17</v>
      </c>
      <c r="D1147" s="8" t="s">
        <v>62</v>
      </c>
      <c r="E1147" s="9">
        <v>45416</v>
      </c>
      <c r="F1147" s="8" t="s">
        <v>19</v>
      </c>
      <c r="G1147" s="8">
        <v>2258</v>
      </c>
      <c r="H1147" s="8">
        <v>2167</v>
      </c>
      <c r="I1147" s="8">
        <v>3.71</v>
      </c>
      <c r="J1147" s="8">
        <v>37</v>
      </c>
      <c r="L1147" s="10" t="str">
        <f t="shared" ca="1" si="68"/>
        <v> </v>
      </c>
      <c r="M1147" s="10" t="str" cm="1">
        <f t="array" ref="M1147">_xlfn.IFS(I1147&gt;=3.5,"Excellent",I1147&gt;=3,"Good",I1147&gt;=2,"Average",I1147&lt;2,"Poor")</f>
        <v>Excellent</v>
      </c>
      <c r="N1147" s="10" t="str">
        <f>VLOOKUP(D1147,Table2[],2,FALSE)</f>
        <v>Dr. Sinha</v>
      </c>
      <c r="O1147" s="10" t="str">
        <f t="shared" si="69"/>
        <v>True</v>
      </c>
      <c r="P1147" s="10"/>
      <c r="Q1147" s="10">
        <f t="shared" si="70"/>
        <v>2024</v>
      </c>
      <c r="R1147" s="10"/>
      <c r="S1147" s="10"/>
      <c r="T1147" s="10"/>
      <c r="U1147" s="10"/>
      <c r="V1147" s="10"/>
      <c r="W1147" s="10">
        <f t="shared" ca="1" si="71"/>
        <v>432</v>
      </c>
      <c r="X1147" s="10"/>
      <c r="Y1147" s="10"/>
      <c r="Z1147" s="10"/>
      <c r="AA1147" s="10"/>
      <c r="AB1147" s="10"/>
      <c r="AC1147" s="10"/>
      <c r="AD1147" s="10"/>
      <c r="AE1147" s="10"/>
      <c r="AF1147" s="10"/>
    </row>
    <row r="1148" spans="1:32" x14ac:dyDescent="0.3">
      <c r="A1148" s="8" t="s">
        <v>2317</v>
      </c>
      <c r="B1148" s="8" t="s">
        <v>2318</v>
      </c>
      <c r="C1148" s="8" t="s">
        <v>54</v>
      </c>
      <c r="D1148" s="8" t="s">
        <v>62</v>
      </c>
      <c r="E1148" s="9">
        <v>45105</v>
      </c>
      <c r="F1148" s="8" t="s">
        <v>14</v>
      </c>
      <c r="G1148" s="8">
        <v>12187</v>
      </c>
      <c r="H1148" s="8">
        <v>6773</v>
      </c>
      <c r="I1148" s="8">
        <v>3.49</v>
      </c>
      <c r="J1148" s="8">
        <v>74</v>
      </c>
      <c r="L1148" s="10">
        <f t="shared" ca="1" si="68"/>
        <v>743</v>
      </c>
      <c r="M1148" s="10" t="str" cm="1">
        <f t="array" ref="M1148">_xlfn.IFS(I1148&gt;=3.5,"Excellent",I1148&gt;=3,"Good",I1148&gt;=2,"Average",I1148&lt;2,"Poor")</f>
        <v>Good</v>
      </c>
      <c r="N1148" s="10" t="str">
        <f>VLOOKUP(D1148,Table2[],2,FALSE)</f>
        <v>Dr. Sinha</v>
      </c>
      <c r="O1148" s="10" t="str">
        <f t="shared" si="69"/>
        <v>True</v>
      </c>
      <c r="P1148" s="10"/>
      <c r="Q1148" s="10">
        <f t="shared" si="70"/>
        <v>2023</v>
      </c>
      <c r="R1148" s="10"/>
      <c r="S1148" s="10"/>
      <c r="T1148" s="10"/>
      <c r="U1148" s="10"/>
      <c r="V1148" s="10"/>
      <c r="W1148" s="10" t="str">
        <f t="shared" ca="1" si="71"/>
        <v/>
      </c>
      <c r="X1148" s="10"/>
      <c r="Y1148" s="10"/>
      <c r="Z1148" s="10"/>
      <c r="AA1148" s="10"/>
      <c r="AB1148" s="10"/>
      <c r="AC1148" s="10"/>
      <c r="AD1148" s="10"/>
      <c r="AE1148" s="10"/>
      <c r="AF1148" s="10"/>
    </row>
    <row r="1149" spans="1:32" x14ac:dyDescent="0.3">
      <c r="A1149" s="8" t="s">
        <v>2319</v>
      </c>
      <c r="B1149" s="8" t="s">
        <v>2320</v>
      </c>
      <c r="C1149" s="8" t="s">
        <v>57</v>
      </c>
      <c r="D1149" s="8" t="s">
        <v>31</v>
      </c>
      <c r="E1149" s="9">
        <v>44855</v>
      </c>
      <c r="F1149" s="8" t="s">
        <v>14</v>
      </c>
      <c r="G1149" s="8">
        <v>11200</v>
      </c>
      <c r="H1149" s="8">
        <v>302</v>
      </c>
      <c r="I1149" s="8">
        <v>2.75</v>
      </c>
      <c r="J1149" s="8">
        <v>13</v>
      </c>
      <c r="L1149" s="10">
        <f t="shared" ca="1" si="68"/>
        <v>993</v>
      </c>
      <c r="M1149" s="10" t="str" cm="1">
        <f t="array" ref="M1149">_xlfn.IFS(I1149&gt;=3.5,"Excellent",I1149&gt;=3,"Good",I1149&gt;=2,"Average",I1149&lt;2,"Poor")</f>
        <v>Average</v>
      </c>
      <c r="N1149" s="10" t="str">
        <f>VLOOKUP(D1149,Table2[],2,FALSE)</f>
        <v>Dr. Sharma</v>
      </c>
      <c r="O1149" s="10" t="str">
        <f t="shared" si="69"/>
        <v/>
      </c>
      <c r="P1149" s="10"/>
      <c r="Q1149" s="10">
        <f t="shared" si="70"/>
        <v>2022</v>
      </c>
      <c r="R1149" s="10"/>
      <c r="S1149" s="10"/>
      <c r="T1149" s="10"/>
      <c r="U1149" s="10"/>
      <c r="V1149" s="10"/>
      <c r="W1149" s="10" t="str">
        <f t="shared" ca="1" si="71"/>
        <v/>
      </c>
      <c r="X1149" s="10"/>
      <c r="Y1149" s="10"/>
      <c r="Z1149" s="10"/>
      <c r="AA1149" s="10"/>
      <c r="AB1149" s="10"/>
      <c r="AC1149" s="10"/>
      <c r="AD1149" s="10"/>
      <c r="AE1149" s="10"/>
      <c r="AF1149" s="10"/>
    </row>
    <row r="1150" spans="1:32" x14ac:dyDescent="0.3">
      <c r="A1150" s="8" t="s">
        <v>2321</v>
      </c>
      <c r="B1150" s="8" t="s">
        <v>2322</v>
      </c>
      <c r="C1150" s="8" t="s">
        <v>25</v>
      </c>
      <c r="D1150" s="8" t="s">
        <v>18</v>
      </c>
      <c r="E1150" s="9">
        <v>44909</v>
      </c>
      <c r="F1150" s="8" t="s">
        <v>14</v>
      </c>
      <c r="G1150" s="8">
        <v>3576</v>
      </c>
      <c r="H1150" s="8">
        <v>1605</v>
      </c>
      <c r="I1150" s="8">
        <v>2.0699999999999998</v>
      </c>
      <c r="J1150" s="8">
        <v>18</v>
      </c>
      <c r="L1150" s="10">
        <f t="shared" ca="1" si="68"/>
        <v>939</v>
      </c>
      <c r="M1150" s="10" t="str" cm="1">
        <f t="array" ref="M1150">_xlfn.IFS(I1150&gt;=3.5,"Excellent",I1150&gt;=3,"Good",I1150&gt;=2,"Average",I1150&lt;2,"Poor")</f>
        <v>Average</v>
      </c>
      <c r="N1150" s="10" t="str">
        <f>VLOOKUP(D1150,Table2[],2,FALSE)</f>
        <v>Dr. Roy</v>
      </c>
      <c r="O1150" s="10" t="str">
        <f t="shared" si="69"/>
        <v/>
      </c>
      <c r="P1150" s="10"/>
      <c r="Q1150" s="10">
        <f t="shared" si="70"/>
        <v>2022</v>
      </c>
      <c r="R1150" s="10"/>
      <c r="S1150" s="10"/>
      <c r="T1150" s="10"/>
      <c r="U1150" s="10"/>
      <c r="V1150" s="10"/>
      <c r="W1150" s="10" t="str">
        <f t="shared" ca="1" si="71"/>
        <v/>
      </c>
      <c r="X1150" s="10"/>
      <c r="Y1150" s="10"/>
      <c r="Z1150" s="10"/>
      <c r="AA1150" s="10"/>
      <c r="AB1150" s="10"/>
      <c r="AC1150" s="10"/>
      <c r="AD1150" s="10"/>
      <c r="AE1150" s="10"/>
      <c r="AF1150" s="10"/>
    </row>
    <row r="1151" spans="1:32" x14ac:dyDescent="0.3">
      <c r="A1151" s="8" t="s">
        <v>2323</v>
      </c>
      <c r="B1151" s="8" t="s">
        <v>2324</v>
      </c>
      <c r="C1151" s="8" t="s">
        <v>22</v>
      </c>
      <c r="D1151" s="8" t="s">
        <v>31</v>
      </c>
      <c r="E1151" s="9">
        <v>45250</v>
      </c>
      <c r="F1151" s="8" t="s">
        <v>14</v>
      </c>
      <c r="G1151" s="8">
        <v>6142</v>
      </c>
      <c r="H1151" s="8">
        <v>1679</v>
      </c>
      <c r="I1151" s="8">
        <v>2.72</v>
      </c>
      <c r="J1151" s="8">
        <v>82</v>
      </c>
      <c r="L1151" s="10">
        <f t="shared" ca="1" si="68"/>
        <v>598</v>
      </c>
      <c r="M1151" s="10" t="str" cm="1">
        <f t="array" ref="M1151">_xlfn.IFS(I1151&gt;=3.5,"Excellent",I1151&gt;=3,"Good",I1151&gt;=2,"Average",I1151&lt;2,"Poor")</f>
        <v>Average</v>
      </c>
      <c r="N1151" s="10" t="str">
        <f>VLOOKUP(D1151,Table2[],2,FALSE)</f>
        <v>Dr. Sharma</v>
      </c>
      <c r="O1151" s="10" t="str">
        <f t="shared" si="69"/>
        <v/>
      </c>
      <c r="P1151" s="10"/>
      <c r="Q1151" s="10">
        <f t="shared" si="70"/>
        <v>2023</v>
      </c>
      <c r="R1151" s="10"/>
      <c r="S1151" s="10"/>
      <c r="T1151" s="10"/>
      <c r="U1151" s="10"/>
      <c r="V1151" s="10"/>
      <c r="W1151" s="10" t="str">
        <f t="shared" ca="1" si="71"/>
        <v/>
      </c>
      <c r="X1151" s="10"/>
      <c r="Y1151" s="10"/>
      <c r="Z1151" s="10"/>
      <c r="AA1151" s="10"/>
      <c r="AB1151" s="10"/>
      <c r="AC1151" s="10"/>
      <c r="AD1151" s="10"/>
      <c r="AE1151" s="10"/>
      <c r="AF1151" s="10"/>
    </row>
    <row r="1152" spans="1:32" x14ac:dyDescent="0.3">
      <c r="A1152" s="8" t="s">
        <v>2325</v>
      </c>
      <c r="B1152" s="8" t="s">
        <v>2326</v>
      </c>
      <c r="C1152" s="8" t="s">
        <v>28</v>
      </c>
      <c r="D1152" s="8" t="s">
        <v>18</v>
      </c>
      <c r="E1152" s="9">
        <v>45054</v>
      </c>
      <c r="F1152" s="8" t="s">
        <v>14</v>
      </c>
      <c r="G1152" s="8">
        <v>11980</v>
      </c>
      <c r="H1152" s="8">
        <v>6646</v>
      </c>
      <c r="I1152" s="8">
        <v>2.04</v>
      </c>
      <c r="J1152" s="8">
        <v>84</v>
      </c>
      <c r="L1152" s="10">
        <f t="shared" ca="1" si="68"/>
        <v>794</v>
      </c>
      <c r="M1152" s="10" t="str" cm="1">
        <f t="array" ref="M1152">_xlfn.IFS(I1152&gt;=3.5,"Excellent",I1152&gt;=3,"Good",I1152&gt;=2,"Average",I1152&lt;2,"Poor")</f>
        <v>Average</v>
      </c>
      <c r="N1152" s="10" t="str">
        <f>VLOOKUP(D1152,Table2[],2,FALSE)</f>
        <v>Dr. Roy</v>
      </c>
      <c r="O1152" s="10" t="str">
        <f t="shared" si="69"/>
        <v>True</v>
      </c>
      <c r="P1152" s="10"/>
      <c r="Q1152" s="10">
        <f t="shared" si="70"/>
        <v>2023</v>
      </c>
      <c r="R1152" s="10"/>
      <c r="S1152" s="10"/>
      <c r="T1152" s="10"/>
      <c r="U1152" s="10"/>
      <c r="V1152" s="10"/>
      <c r="W1152" s="10" t="str">
        <f t="shared" ca="1" si="71"/>
        <v/>
      </c>
      <c r="X1152" s="10"/>
      <c r="Y1152" s="10"/>
      <c r="Z1152" s="10"/>
      <c r="AA1152" s="10"/>
      <c r="AB1152" s="10"/>
      <c r="AC1152" s="10"/>
      <c r="AD1152" s="10"/>
      <c r="AE1152" s="10"/>
      <c r="AF1152" s="10"/>
    </row>
    <row r="1153" spans="1:32" x14ac:dyDescent="0.3">
      <c r="A1153" s="8" t="s">
        <v>2327</v>
      </c>
      <c r="B1153" s="8" t="s">
        <v>2328</v>
      </c>
      <c r="C1153" s="8" t="s">
        <v>25</v>
      </c>
      <c r="D1153" s="8" t="s">
        <v>18</v>
      </c>
      <c r="E1153" s="9">
        <v>45461</v>
      </c>
      <c r="F1153" s="8" t="s">
        <v>14</v>
      </c>
      <c r="G1153" s="8">
        <v>7486</v>
      </c>
      <c r="H1153" s="8">
        <v>7006</v>
      </c>
      <c r="I1153" s="8">
        <v>2.86</v>
      </c>
      <c r="J1153" s="8">
        <v>104</v>
      </c>
      <c r="L1153" s="10">
        <f t="shared" ca="1" si="68"/>
        <v>387</v>
      </c>
      <c r="M1153" s="10" t="str" cm="1">
        <f t="array" ref="M1153">_xlfn.IFS(I1153&gt;=3.5,"Excellent",I1153&gt;=3,"Good",I1153&gt;=2,"Average",I1153&lt;2,"Poor")</f>
        <v>Average</v>
      </c>
      <c r="N1153" s="10" t="str">
        <f>VLOOKUP(D1153,Table2[],2,FALSE)</f>
        <v>Dr. Roy</v>
      </c>
      <c r="O1153" s="10" t="str">
        <f t="shared" si="69"/>
        <v>True</v>
      </c>
      <c r="P1153" s="10"/>
      <c r="Q1153" s="10">
        <f t="shared" si="70"/>
        <v>2024</v>
      </c>
      <c r="R1153" s="10"/>
      <c r="S1153" s="10"/>
      <c r="T1153" s="10"/>
      <c r="U1153" s="10"/>
      <c r="V1153" s="10"/>
      <c r="W1153" s="10" t="str">
        <f t="shared" ca="1" si="71"/>
        <v/>
      </c>
      <c r="X1153" s="10"/>
      <c r="Y1153" s="10"/>
      <c r="Z1153" s="10"/>
      <c r="AA1153" s="10"/>
      <c r="AB1153" s="10"/>
      <c r="AC1153" s="10"/>
      <c r="AD1153" s="10"/>
      <c r="AE1153" s="10"/>
      <c r="AF1153" s="10"/>
    </row>
    <row r="1154" spans="1:32" x14ac:dyDescent="0.3">
      <c r="A1154" s="8" t="s">
        <v>2329</v>
      </c>
      <c r="B1154" s="8" t="s">
        <v>2330</v>
      </c>
      <c r="C1154" s="8" t="s">
        <v>54</v>
      </c>
      <c r="D1154" s="8" t="s">
        <v>13</v>
      </c>
      <c r="E1154" s="9">
        <v>45233</v>
      </c>
      <c r="F1154" s="8" t="s">
        <v>14</v>
      </c>
      <c r="G1154" s="8">
        <v>5997</v>
      </c>
      <c r="H1154" s="8">
        <v>6311</v>
      </c>
      <c r="I1154" s="8">
        <v>2.66</v>
      </c>
      <c r="J1154" s="8">
        <v>49</v>
      </c>
      <c r="L1154" s="10">
        <f t="shared" ca="1" si="68"/>
        <v>615</v>
      </c>
      <c r="M1154" s="10" t="str" cm="1">
        <f t="array" ref="M1154">_xlfn.IFS(I1154&gt;=3.5,"Excellent",I1154&gt;=3,"Good",I1154&gt;=2,"Average",I1154&lt;2,"Poor")</f>
        <v>Average</v>
      </c>
      <c r="N1154" s="10" t="str">
        <f>VLOOKUP(D1154,Table2[],2,FALSE)</f>
        <v xml:space="preserve"> Dr. Mehta</v>
      </c>
      <c r="O1154" s="10" t="str">
        <f t="shared" si="69"/>
        <v>True</v>
      </c>
      <c r="P1154" s="10"/>
      <c r="Q1154" s="10">
        <f t="shared" si="70"/>
        <v>2023</v>
      </c>
      <c r="R1154" s="10"/>
      <c r="S1154" s="10"/>
      <c r="T1154" s="10"/>
      <c r="U1154" s="10"/>
      <c r="V1154" s="10"/>
      <c r="W1154" s="10" t="str">
        <f t="shared" ca="1" si="71"/>
        <v/>
      </c>
      <c r="X1154" s="10"/>
      <c r="Y1154" s="10"/>
      <c r="Z1154" s="10"/>
      <c r="AA1154" s="10"/>
      <c r="AB1154" s="10"/>
      <c r="AC1154" s="10"/>
      <c r="AD1154" s="10"/>
      <c r="AE1154" s="10"/>
      <c r="AF1154" s="10"/>
    </row>
    <row r="1155" spans="1:32" x14ac:dyDescent="0.3">
      <c r="A1155" s="8" t="s">
        <v>2331</v>
      </c>
      <c r="B1155" s="8" t="s">
        <v>2332</v>
      </c>
      <c r="C1155" s="8" t="s">
        <v>54</v>
      </c>
      <c r="D1155" s="8" t="s">
        <v>31</v>
      </c>
      <c r="E1155" s="9">
        <v>44609</v>
      </c>
      <c r="F1155" s="8" t="s">
        <v>19</v>
      </c>
      <c r="G1155" s="8">
        <v>10841</v>
      </c>
      <c r="H1155" s="8">
        <v>3690</v>
      </c>
      <c r="I1155" s="8">
        <v>2.39</v>
      </c>
      <c r="J1155" s="8">
        <v>68</v>
      </c>
      <c r="L1155" s="10" t="str">
        <f t="shared" ref="L1155:L1201" ca="1" si="72">IF(F1155="Enrolled",TODAY()-E1155," ")</f>
        <v> </v>
      </c>
      <c r="M1155" s="10" t="str" cm="1">
        <f t="array" ref="M1155">_xlfn.IFS(I1155&gt;=3.5,"Excellent",I1155&gt;=3,"Good",I1155&gt;=2,"Average",I1155&lt;2,"Poor")</f>
        <v>Average</v>
      </c>
      <c r="N1155" s="10" t="str">
        <f>VLOOKUP(D1155,Table2[],2,FALSE)</f>
        <v>Dr. Sharma</v>
      </c>
      <c r="O1155" s="10" t="str">
        <f t="shared" ref="O1155:O1201" si="73">IF(H1155&gt;0.5*G1155,"True","")</f>
        <v/>
      </c>
      <c r="P1155" s="10"/>
      <c r="Q1155" s="10">
        <f t="shared" ref="Q1155:Q1201" si="74">YEAR(E1155)</f>
        <v>2022</v>
      </c>
      <c r="R1155" s="10"/>
      <c r="S1155" s="10"/>
      <c r="T1155" s="10"/>
      <c r="U1155" s="10"/>
      <c r="V1155" s="10"/>
      <c r="W1155" s="10">
        <f t="shared" ref="W1155:W1201" ca="1" si="75">IF(F1155="Completed",TODAY()-E1155,"")</f>
        <v>1239</v>
      </c>
      <c r="X1155" s="10"/>
      <c r="Y1155" s="10"/>
      <c r="Z1155" s="10"/>
      <c r="AA1155" s="10"/>
      <c r="AB1155" s="10"/>
      <c r="AC1155" s="10"/>
      <c r="AD1155" s="10"/>
      <c r="AE1155" s="10"/>
      <c r="AF1155" s="10"/>
    </row>
    <row r="1156" spans="1:32" x14ac:dyDescent="0.3">
      <c r="A1156" s="8" t="s">
        <v>2333</v>
      </c>
      <c r="B1156" s="8" t="s">
        <v>2334</v>
      </c>
      <c r="C1156" s="8" t="s">
        <v>25</v>
      </c>
      <c r="D1156" s="8" t="s">
        <v>62</v>
      </c>
      <c r="E1156" s="9">
        <v>45176</v>
      </c>
      <c r="F1156" s="8" t="s">
        <v>14</v>
      </c>
      <c r="G1156" s="8">
        <v>3841</v>
      </c>
      <c r="H1156" s="8">
        <v>4198</v>
      </c>
      <c r="I1156" s="8">
        <v>2.38</v>
      </c>
      <c r="J1156" s="8">
        <v>53</v>
      </c>
      <c r="L1156" s="10">
        <f t="shared" ca="1" si="72"/>
        <v>672</v>
      </c>
      <c r="M1156" s="10" t="str" cm="1">
        <f t="array" ref="M1156">_xlfn.IFS(I1156&gt;=3.5,"Excellent",I1156&gt;=3,"Good",I1156&gt;=2,"Average",I1156&lt;2,"Poor")</f>
        <v>Average</v>
      </c>
      <c r="N1156" s="10" t="str">
        <f>VLOOKUP(D1156,Table2[],2,FALSE)</f>
        <v>Dr. Sinha</v>
      </c>
      <c r="O1156" s="10" t="str">
        <f t="shared" si="73"/>
        <v>True</v>
      </c>
      <c r="P1156" s="10"/>
      <c r="Q1156" s="10">
        <f t="shared" si="74"/>
        <v>2023</v>
      </c>
      <c r="R1156" s="10"/>
      <c r="S1156" s="10"/>
      <c r="T1156" s="10"/>
      <c r="U1156" s="10"/>
      <c r="V1156" s="10"/>
      <c r="W1156" s="10" t="str">
        <f t="shared" ca="1" si="75"/>
        <v/>
      </c>
      <c r="X1156" s="10"/>
      <c r="Y1156" s="10"/>
      <c r="Z1156" s="10"/>
      <c r="AA1156" s="10"/>
      <c r="AB1156" s="10"/>
      <c r="AC1156" s="10"/>
      <c r="AD1156" s="10"/>
      <c r="AE1156" s="10"/>
      <c r="AF1156" s="10"/>
    </row>
    <row r="1157" spans="1:32" x14ac:dyDescent="0.3">
      <c r="A1157" s="8" t="s">
        <v>2335</v>
      </c>
      <c r="B1157" s="8" t="s">
        <v>2336</v>
      </c>
      <c r="C1157" s="8" t="s">
        <v>12</v>
      </c>
      <c r="D1157" s="8" t="s">
        <v>62</v>
      </c>
      <c r="E1157" s="9">
        <v>45455</v>
      </c>
      <c r="F1157" s="8" t="s">
        <v>14</v>
      </c>
      <c r="G1157" s="8">
        <v>13164</v>
      </c>
      <c r="H1157" s="8">
        <v>4550</v>
      </c>
      <c r="I1157" s="8">
        <v>3.08</v>
      </c>
      <c r="J1157" s="8">
        <v>62</v>
      </c>
      <c r="L1157" s="10">
        <f t="shared" ca="1" si="72"/>
        <v>393</v>
      </c>
      <c r="M1157" s="10" t="str" cm="1">
        <f t="array" ref="M1157">_xlfn.IFS(I1157&gt;=3.5,"Excellent",I1157&gt;=3,"Good",I1157&gt;=2,"Average",I1157&lt;2,"Poor")</f>
        <v>Good</v>
      </c>
      <c r="N1157" s="10" t="str">
        <f>VLOOKUP(D1157,Table2[],2,FALSE)</f>
        <v>Dr. Sinha</v>
      </c>
      <c r="O1157" s="10" t="str">
        <f t="shared" si="73"/>
        <v/>
      </c>
      <c r="P1157" s="10"/>
      <c r="Q1157" s="10">
        <f t="shared" si="74"/>
        <v>2024</v>
      </c>
      <c r="R1157" s="10"/>
      <c r="S1157" s="10"/>
      <c r="T1157" s="10"/>
      <c r="U1157" s="10"/>
      <c r="V1157" s="10"/>
      <c r="W1157" s="10" t="str">
        <f t="shared" ca="1" si="75"/>
        <v/>
      </c>
      <c r="X1157" s="10"/>
      <c r="Y1157" s="10"/>
      <c r="Z1157" s="10"/>
      <c r="AA1157" s="10"/>
      <c r="AB1157" s="10"/>
      <c r="AC1157" s="10"/>
      <c r="AD1157" s="10"/>
      <c r="AE1157" s="10"/>
      <c r="AF1157" s="10"/>
    </row>
    <row r="1158" spans="1:32" x14ac:dyDescent="0.3">
      <c r="A1158" s="8" t="s">
        <v>2337</v>
      </c>
      <c r="B1158" s="8" t="s">
        <v>2338</v>
      </c>
      <c r="C1158" s="8" t="s">
        <v>22</v>
      </c>
      <c r="D1158" s="8" t="s">
        <v>13</v>
      </c>
      <c r="E1158" s="9">
        <v>44983</v>
      </c>
      <c r="F1158" s="8" t="s">
        <v>39</v>
      </c>
      <c r="G1158" s="8">
        <v>5796</v>
      </c>
      <c r="H1158" s="8">
        <v>9267</v>
      </c>
      <c r="I1158" s="8">
        <v>3.81</v>
      </c>
      <c r="J1158" s="8">
        <v>68</v>
      </c>
      <c r="L1158" s="10" t="str">
        <f t="shared" ca="1" si="72"/>
        <v> </v>
      </c>
      <c r="M1158" s="10" t="str" cm="1">
        <f t="array" ref="M1158">_xlfn.IFS(I1158&gt;=3.5,"Excellent",I1158&gt;=3,"Good",I1158&gt;=2,"Average",I1158&lt;2,"Poor")</f>
        <v>Excellent</v>
      </c>
      <c r="N1158" s="10" t="str">
        <f>VLOOKUP(D1158,Table2[],2,FALSE)</f>
        <v xml:space="preserve"> Dr. Mehta</v>
      </c>
      <c r="O1158" s="10" t="str">
        <f t="shared" si="73"/>
        <v>True</v>
      </c>
      <c r="P1158" s="10"/>
      <c r="Q1158" s="10">
        <f t="shared" si="74"/>
        <v>2023</v>
      </c>
      <c r="R1158" s="10"/>
      <c r="S1158" s="10"/>
      <c r="T1158" s="10"/>
      <c r="U1158" s="10"/>
      <c r="V1158" s="10"/>
      <c r="W1158" s="10" t="str">
        <f t="shared" ca="1" si="75"/>
        <v/>
      </c>
      <c r="X1158" s="10"/>
      <c r="Y1158" s="10"/>
      <c r="Z1158" s="10"/>
      <c r="AA1158" s="10"/>
      <c r="AB1158" s="10"/>
      <c r="AC1158" s="10"/>
      <c r="AD1158" s="10"/>
      <c r="AE1158" s="10"/>
      <c r="AF1158" s="10"/>
    </row>
    <row r="1159" spans="1:32" x14ac:dyDescent="0.3">
      <c r="A1159" s="8" t="s">
        <v>2339</v>
      </c>
      <c r="B1159" s="8" t="s">
        <v>2340</v>
      </c>
      <c r="C1159" s="8" t="s">
        <v>22</v>
      </c>
      <c r="D1159" s="8" t="s">
        <v>31</v>
      </c>
      <c r="E1159" s="9">
        <v>44734</v>
      </c>
      <c r="F1159" s="8" t="s">
        <v>14</v>
      </c>
      <c r="G1159" s="8">
        <v>9635</v>
      </c>
      <c r="H1159" s="8">
        <v>3090</v>
      </c>
      <c r="I1159" s="8">
        <v>2.99</v>
      </c>
      <c r="J1159" s="8">
        <v>33</v>
      </c>
      <c r="L1159" s="10">
        <f t="shared" ca="1" si="72"/>
        <v>1114</v>
      </c>
      <c r="M1159" s="10" t="str" cm="1">
        <f t="array" ref="M1159">_xlfn.IFS(I1159&gt;=3.5,"Excellent",I1159&gt;=3,"Good",I1159&gt;=2,"Average",I1159&lt;2,"Poor")</f>
        <v>Average</v>
      </c>
      <c r="N1159" s="10" t="str">
        <f>VLOOKUP(D1159,Table2[],2,FALSE)</f>
        <v>Dr. Sharma</v>
      </c>
      <c r="O1159" s="10" t="str">
        <f t="shared" si="73"/>
        <v/>
      </c>
      <c r="P1159" s="10"/>
      <c r="Q1159" s="10">
        <f t="shared" si="74"/>
        <v>2022</v>
      </c>
      <c r="R1159" s="10"/>
      <c r="S1159" s="10"/>
      <c r="T1159" s="10"/>
      <c r="U1159" s="10"/>
      <c r="V1159" s="10"/>
      <c r="W1159" s="10" t="str">
        <f t="shared" ca="1" si="75"/>
        <v/>
      </c>
      <c r="X1159" s="10"/>
      <c r="Y1159" s="10"/>
      <c r="Z1159" s="10"/>
      <c r="AA1159" s="10"/>
      <c r="AB1159" s="10"/>
      <c r="AC1159" s="10"/>
      <c r="AD1159" s="10"/>
      <c r="AE1159" s="10"/>
      <c r="AF1159" s="10"/>
    </row>
    <row r="1160" spans="1:32" x14ac:dyDescent="0.3">
      <c r="A1160" s="8" t="s">
        <v>2341</v>
      </c>
      <c r="B1160" s="8" t="s">
        <v>2342</v>
      </c>
      <c r="C1160" s="8" t="s">
        <v>17</v>
      </c>
      <c r="D1160" s="8" t="s">
        <v>13</v>
      </c>
      <c r="E1160" s="9">
        <v>45343</v>
      </c>
      <c r="F1160" s="8" t="s">
        <v>14</v>
      </c>
      <c r="G1160" s="8">
        <v>2086</v>
      </c>
      <c r="H1160" s="8">
        <v>9790</v>
      </c>
      <c r="I1160" s="8">
        <v>2.17</v>
      </c>
      <c r="J1160" s="8">
        <v>27</v>
      </c>
      <c r="L1160" s="10">
        <f t="shared" ca="1" si="72"/>
        <v>505</v>
      </c>
      <c r="M1160" s="10" t="str" cm="1">
        <f t="array" ref="M1160">_xlfn.IFS(I1160&gt;=3.5,"Excellent",I1160&gt;=3,"Good",I1160&gt;=2,"Average",I1160&lt;2,"Poor")</f>
        <v>Average</v>
      </c>
      <c r="N1160" s="10" t="str">
        <f>VLOOKUP(D1160,Table2[],2,FALSE)</f>
        <v xml:space="preserve"> Dr. Mehta</v>
      </c>
      <c r="O1160" s="10" t="str">
        <f t="shared" si="73"/>
        <v>True</v>
      </c>
      <c r="P1160" s="10"/>
      <c r="Q1160" s="10">
        <f t="shared" si="74"/>
        <v>2024</v>
      </c>
      <c r="R1160" s="10"/>
      <c r="S1160" s="10"/>
      <c r="T1160" s="10"/>
      <c r="U1160" s="10"/>
      <c r="V1160" s="10"/>
      <c r="W1160" s="10" t="str">
        <f t="shared" ca="1" si="75"/>
        <v/>
      </c>
      <c r="X1160" s="10"/>
      <c r="Y1160" s="10"/>
      <c r="Z1160" s="10"/>
      <c r="AA1160" s="10"/>
      <c r="AB1160" s="10"/>
      <c r="AC1160" s="10"/>
      <c r="AD1160" s="10"/>
      <c r="AE1160" s="10"/>
      <c r="AF1160" s="10"/>
    </row>
    <row r="1161" spans="1:32" x14ac:dyDescent="0.3">
      <c r="A1161" s="8" t="s">
        <v>2343</v>
      </c>
      <c r="B1161" s="8" t="s">
        <v>2344</v>
      </c>
      <c r="C1161" s="8" t="s">
        <v>22</v>
      </c>
      <c r="D1161" s="8" t="s">
        <v>31</v>
      </c>
      <c r="E1161" s="9">
        <v>44866</v>
      </c>
      <c r="F1161" s="8" t="s">
        <v>14</v>
      </c>
      <c r="G1161" s="8">
        <v>8164</v>
      </c>
      <c r="H1161" s="8">
        <v>1674</v>
      </c>
      <c r="I1161" s="8">
        <v>3.24</v>
      </c>
      <c r="J1161" s="8">
        <v>114</v>
      </c>
      <c r="L1161" s="10">
        <f t="shared" ca="1" si="72"/>
        <v>982</v>
      </c>
      <c r="M1161" s="10" t="str" cm="1">
        <f t="array" ref="M1161">_xlfn.IFS(I1161&gt;=3.5,"Excellent",I1161&gt;=3,"Good",I1161&gt;=2,"Average",I1161&lt;2,"Poor")</f>
        <v>Good</v>
      </c>
      <c r="N1161" s="10" t="str">
        <f>VLOOKUP(D1161,Table2[],2,FALSE)</f>
        <v>Dr. Sharma</v>
      </c>
      <c r="O1161" s="10" t="str">
        <f t="shared" si="73"/>
        <v/>
      </c>
      <c r="P1161" s="10"/>
      <c r="Q1161" s="10">
        <f t="shared" si="74"/>
        <v>2022</v>
      </c>
      <c r="R1161" s="10"/>
      <c r="S1161" s="10"/>
      <c r="T1161" s="10"/>
      <c r="U1161" s="10"/>
      <c r="V1161" s="10"/>
      <c r="W1161" s="10" t="str">
        <f t="shared" ca="1" si="75"/>
        <v/>
      </c>
      <c r="X1161" s="10"/>
      <c r="Y1161" s="10"/>
      <c r="Z1161" s="10"/>
      <c r="AA1161" s="10"/>
      <c r="AB1161" s="10"/>
      <c r="AC1161" s="10"/>
      <c r="AD1161" s="10"/>
      <c r="AE1161" s="10"/>
      <c r="AF1161" s="10"/>
    </row>
    <row r="1162" spans="1:32" x14ac:dyDescent="0.3">
      <c r="A1162" s="8" t="s">
        <v>2345</v>
      </c>
      <c r="B1162" s="8" t="s">
        <v>2346</v>
      </c>
      <c r="C1162" s="8" t="s">
        <v>28</v>
      </c>
      <c r="D1162" s="8" t="s">
        <v>18</v>
      </c>
      <c r="E1162" s="9">
        <v>45446</v>
      </c>
      <c r="F1162" s="8" t="s">
        <v>19</v>
      </c>
      <c r="G1162" s="8">
        <v>8694</v>
      </c>
      <c r="H1162" s="8">
        <v>4198</v>
      </c>
      <c r="I1162" s="8">
        <v>3.36</v>
      </c>
      <c r="J1162" s="8">
        <v>28</v>
      </c>
      <c r="L1162" s="10" t="str">
        <f t="shared" ca="1" si="72"/>
        <v> </v>
      </c>
      <c r="M1162" s="10" t="str" cm="1">
        <f t="array" ref="M1162">_xlfn.IFS(I1162&gt;=3.5,"Excellent",I1162&gt;=3,"Good",I1162&gt;=2,"Average",I1162&lt;2,"Poor")</f>
        <v>Good</v>
      </c>
      <c r="N1162" s="10" t="str">
        <f>VLOOKUP(D1162,Table2[],2,FALSE)</f>
        <v>Dr. Roy</v>
      </c>
      <c r="O1162" s="10" t="str">
        <f t="shared" si="73"/>
        <v/>
      </c>
      <c r="P1162" s="10"/>
      <c r="Q1162" s="10">
        <f t="shared" si="74"/>
        <v>2024</v>
      </c>
      <c r="R1162" s="10"/>
      <c r="S1162" s="10"/>
      <c r="T1162" s="10"/>
      <c r="U1162" s="10"/>
      <c r="V1162" s="10"/>
      <c r="W1162" s="10">
        <f t="shared" ca="1" si="75"/>
        <v>402</v>
      </c>
      <c r="X1162" s="10"/>
      <c r="Y1162" s="10"/>
      <c r="Z1162" s="10"/>
      <c r="AA1162" s="10"/>
      <c r="AB1162" s="10"/>
      <c r="AC1162" s="10"/>
      <c r="AD1162" s="10"/>
      <c r="AE1162" s="10"/>
      <c r="AF1162" s="10"/>
    </row>
    <row r="1163" spans="1:32" x14ac:dyDescent="0.3">
      <c r="A1163" s="8" t="s">
        <v>2347</v>
      </c>
      <c r="B1163" s="8" t="s">
        <v>2348</v>
      </c>
      <c r="C1163" s="8" t="s">
        <v>17</v>
      </c>
      <c r="D1163" s="8" t="s">
        <v>13</v>
      </c>
      <c r="E1163" s="9">
        <v>45108</v>
      </c>
      <c r="F1163" s="8" t="s">
        <v>39</v>
      </c>
      <c r="G1163" s="8">
        <v>2766</v>
      </c>
      <c r="H1163" s="8">
        <v>3689</v>
      </c>
      <c r="I1163" s="8">
        <v>2.29</v>
      </c>
      <c r="J1163" s="8">
        <v>38</v>
      </c>
      <c r="L1163" s="10" t="str">
        <f t="shared" ca="1" si="72"/>
        <v> </v>
      </c>
      <c r="M1163" s="10" t="str" cm="1">
        <f t="array" ref="M1163">_xlfn.IFS(I1163&gt;=3.5,"Excellent",I1163&gt;=3,"Good",I1163&gt;=2,"Average",I1163&lt;2,"Poor")</f>
        <v>Average</v>
      </c>
      <c r="N1163" s="10" t="str">
        <f>VLOOKUP(D1163,Table2[],2,FALSE)</f>
        <v xml:space="preserve"> Dr. Mehta</v>
      </c>
      <c r="O1163" s="10" t="str">
        <f t="shared" si="73"/>
        <v>True</v>
      </c>
      <c r="P1163" s="10"/>
      <c r="Q1163" s="10">
        <f t="shared" si="74"/>
        <v>2023</v>
      </c>
      <c r="R1163" s="10"/>
      <c r="S1163" s="10"/>
      <c r="T1163" s="10"/>
      <c r="U1163" s="10"/>
      <c r="V1163" s="10"/>
      <c r="W1163" s="10" t="str">
        <f t="shared" ca="1" si="75"/>
        <v/>
      </c>
      <c r="X1163" s="10"/>
      <c r="Y1163" s="10"/>
      <c r="Z1163" s="10"/>
      <c r="AA1163" s="10"/>
      <c r="AB1163" s="10"/>
      <c r="AC1163" s="10"/>
      <c r="AD1163" s="10"/>
      <c r="AE1163" s="10"/>
      <c r="AF1163" s="10"/>
    </row>
    <row r="1164" spans="1:32" x14ac:dyDescent="0.3">
      <c r="A1164" s="8" t="s">
        <v>2349</v>
      </c>
      <c r="B1164" s="8" t="s">
        <v>2350</v>
      </c>
      <c r="C1164" s="8" t="s">
        <v>57</v>
      </c>
      <c r="D1164" s="8" t="s">
        <v>18</v>
      </c>
      <c r="E1164" s="9">
        <v>44817</v>
      </c>
      <c r="F1164" s="8" t="s">
        <v>14</v>
      </c>
      <c r="G1164" s="8">
        <v>8228</v>
      </c>
      <c r="H1164" s="8">
        <v>2328</v>
      </c>
      <c r="I1164" s="8">
        <v>2.2000000000000002</v>
      </c>
      <c r="J1164" s="8">
        <v>113</v>
      </c>
      <c r="L1164" s="10">
        <f t="shared" ca="1" si="72"/>
        <v>1031</v>
      </c>
      <c r="M1164" s="10" t="str" cm="1">
        <f t="array" ref="M1164">_xlfn.IFS(I1164&gt;=3.5,"Excellent",I1164&gt;=3,"Good",I1164&gt;=2,"Average",I1164&lt;2,"Poor")</f>
        <v>Average</v>
      </c>
      <c r="N1164" s="10" t="str">
        <f>VLOOKUP(D1164,Table2[],2,FALSE)</f>
        <v>Dr. Roy</v>
      </c>
      <c r="O1164" s="10" t="str">
        <f t="shared" si="73"/>
        <v/>
      </c>
      <c r="P1164" s="10"/>
      <c r="Q1164" s="10">
        <f t="shared" si="74"/>
        <v>2022</v>
      </c>
      <c r="R1164" s="10"/>
      <c r="S1164" s="10"/>
      <c r="T1164" s="10"/>
      <c r="U1164" s="10"/>
      <c r="V1164" s="10"/>
      <c r="W1164" s="10" t="str">
        <f t="shared" ca="1" si="75"/>
        <v/>
      </c>
      <c r="X1164" s="10"/>
      <c r="Y1164" s="10"/>
      <c r="Z1164" s="10"/>
      <c r="AA1164" s="10"/>
      <c r="AB1164" s="10"/>
      <c r="AC1164" s="10"/>
      <c r="AD1164" s="10"/>
      <c r="AE1164" s="10"/>
      <c r="AF1164" s="10"/>
    </row>
    <row r="1165" spans="1:32" x14ac:dyDescent="0.3">
      <c r="A1165" s="8" t="s">
        <v>2351</v>
      </c>
      <c r="B1165" s="8" t="s">
        <v>2352</v>
      </c>
      <c r="C1165" s="8" t="s">
        <v>17</v>
      </c>
      <c r="D1165" s="8" t="s">
        <v>31</v>
      </c>
      <c r="E1165" s="9">
        <v>44946</v>
      </c>
      <c r="F1165" s="8" t="s">
        <v>14</v>
      </c>
      <c r="G1165" s="8">
        <v>6310</v>
      </c>
      <c r="H1165" s="8">
        <v>6133</v>
      </c>
      <c r="I1165" s="8">
        <v>3.37</v>
      </c>
      <c r="J1165" s="8">
        <v>82</v>
      </c>
      <c r="L1165" s="10">
        <f t="shared" ca="1" si="72"/>
        <v>902</v>
      </c>
      <c r="M1165" s="10" t="str" cm="1">
        <f t="array" ref="M1165">_xlfn.IFS(I1165&gt;=3.5,"Excellent",I1165&gt;=3,"Good",I1165&gt;=2,"Average",I1165&lt;2,"Poor")</f>
        <v>Good</v>
      </c>
      <c r="N1165" s="10" t="str">
        <f>VLOOKUP(D1165,Table2[],2,FALSE)</f>
        <v>Dr. Sharma</v>
      </c>
      <c r="O1165" s="10" t="str">
        <f t="shared" si="73"/>
        <v>True</v>
      </c>
      <c r="P1165" s="10"/>
      <c r="Q1165" s="10">
        <f t="shared" si="74"/>
        <v>2023</v>
      </c>
      <c r="R1165" s="10"/>
      <c r="S1165" s="10"/>
      <c r="T1165" s="10"/>
      <c r="U1165" s="10"/>
      <c r="V1165" s="10"/>
      <c r="W1165" s="10" t="str">
        <f t="shared" ca="1" si="75"/>
        <v/>
      </c>
      <c r="X1165" s="10"/>
      <c r="Y1165" s="10"/>
      <c r="Z1165" s="10"/>
      <c r="AA1165" s="10"/>
      <c r="AB1165" s="10"/>
      <c r="AC1165" s="10"/>
      <c r="AD1165" s="10"/>
      <c r="AE1165" s="10"/>
      <c r="AF1165" s="10"/>
    </row>
    <row r="1166" spans="1:32" x14ac:dyDescent="0.3">
      <c r="A1166" s="8" t="s">
        <v>2353</v>
      </c>
      <c r="B1166" s="8" t="s">
        <v>2354</v>
      </c>
      <c r="C1166" s="8" t="s">
        <v>22</v>
      </c>
      <c r="D1166" s="8" t="s">
        <v>13</v>
      </c>
      <c r="E1166" s="9">
        <v>44730</v>
      </c>
      <c r="F1166" s="8" t="s">
        <v>19</v>
      </c>
      <c r="G1166" s="8">
        <v>7845</v>
      </c>
      <c r="H1166" s="8">
        <v>8796</v>
      </c>
      <c r="I1166" s="8">
        <v>3.54</v>
      </c>
      <c r="J1166" s="8">
        <v>22</v>
      </c>
      <c r="L1166" s="10" t="str">
        <f t="shared" ca="1" si="72"/>
        <v> </v>
      </c>
      <c r="M1166" s="10" t="str" cm="1">
        <f t="array" ref="M1166">_xlfn.IFS(I1166&gt;=3.5,"Excellent",I1166&gt;=3,"Good",I1166&gt;=2,"Average",I1166&lt;2,"Poor")</f>
        <v>Excellent</v>
      </c>
      <c r="N1166" s="10" t="str">
        <f>VLOOKUP(D1166,Table2[],2,FALSE)</f>
        <v xml:space="preserve"> Dr. Mehta</v>
      </c>
      <c r="O1166" s="10" t="str">
        <f t="shared" si="73"/>
        <v>True</v>
      </c>
      <c r="P1166" s="10"/>
      <c r="Q1166" s="10">
        <f t="shared" si="74"/>
        <v>2022</v>
      </c>
      <c r="R1166" s="10"/>
      <c r="S1166" s="10"/>
      <c r="T1166" s="10"/>
      <c r="U1166" s="10"/>
      <c r="V1166" s="10"/>
      <c r="W1166" s="10">
        <f t="shared" ca="1" si="75"/>
        <v>1118</v>
      </c>
      <c r="X1166" s="10"/>
      <c r="Y1166" s="10"/>
      <c r="Z1166" s="10"/>
      <c r="AA1166" s="10"/>
      <c r="AB1166" s="10"/>
      <c r="AC1166" s="10"/>
      <c r="AD1166" s="10"/>
      <c r="AE1166" s="10"/>
      <c r="AF1166" s="10"/>
    </row>
    <row r="1167" spans="1:32" x14ac:dyDescent="0.3">
      <c r="A1167" s="8" t="s">
        <v>2355</v>
      </c>
      <c r="B1167" s="8" t="s">
        <v>2356</v>
      </c>
      <c r="C1167" s="8" t="s">
        <v>12</v>
      </c>
      <c r="D1167" s="8" t="s">
        <v>13</v>
      </c>
      <c r="E1167" s="9">
        <v>44800</v>
      </c>
      <c r="F1167" s="8" t="s">
        <v>14</v>
      </c>
      <c r="G1167" s="8">
        <v>9700</v>
      </c>
      <c r="H1167" s="8">
        <v>5277</v>
      </c>
      <c r="I1167" s="8">
        <v>3.74</v>
      </c>
      <c r="J1167" s="8">
        <v>61</v>
      </c>
      <c r="L1167" s="10">
        <f t="shared" ca="1" si="72"/>
        <v>1048</v>
      </c>
      <c r="M1167" s="10" t="str" cm="1">
        <f t="array" ref="M1167">_xlfn.IFS(I1167&gt;=3.5,"Excellent",I1167&gt;=3,"Good",I1167&gt;=2,"Average",I1167&lt;2,"Poor")</f>
        <v>Excellent</v>
      </c>
      <c r="N1167" s="10" t="str">
        <f>VLOOKUP(D1167,Table2[],2,FALSE)</f>
        <v xml:space="preserve"> Dr. Mehta</v>
      </c>
      <c r="O1167" s="10" t="str">
        <f t="shared" si="73"/>
        <v>True</v>
      </c>
      <c r="P1167" s="10"/>
      <c r="Q1167" s="10">
        <f t="shared" si="74"/>
        <v>2022</v>
      </c>
      <c r="R1167" s="10"/>
      <c r="S1167" s="10"/>
      <c r="T1167" s="10"/>
      <c r="U1167" s="10"/>
      <c r="V1167" s="10"/>
      <c r="W1167" s="10" t="str">
        <f t="shared" ca="1" si="75"/>
        <v/>
      </c>
      <c r="X1167" s="10"/>
      <c r="Y1167" s="10"/>
      <c r="Z1167" s="10"/>
      <c r="AA1167" s="10"/>
      <c r="AB1167" s="10"/>
      <c r="AC1167" s="10"/>
      <c r="AD1167" s="10"/>
      <c r="AE1167" s="10"/>
      <c r="AF1167" s="10"/>
    </row>
    <row r="1168" spans="1:32" x14ac:dyDescent="0.3">
      <c r="A1168" s="8" t="s">
        <v>2357</v>
      </c>
      <c r="B1168" s="8" t="s">
        <v>2358</v>
      </c>
      <c r="C1168" s="8" t="s">
        <v>36</v>
      </c>
      <c r="D1168" s="8" t="s">
        <v>31</v>
      </c>
      <c r="E1168" s="9">
        <v>45438</v>
      </c>
      <c r="F1168" s="8" t="s">
        <v>14</v>
      </c>
      <c r="G1168" s="8">
        <v>6402</v>
      </c>
      <c r="H1168" s="8">
        <v>8298</v>
      </c>
      <c r="I1168" s="8">
        <v>2.7</v>
      </c>
      <c r="J1168" s="8">
        <v>24</v>
      </c>
      <c r="L1168" s="10">
        <f t="shared" ca="1" si="72"/>
        <v>410</v>
      </c>
      <c r="M1168" s="10" t="str" cm="1">
        <f t="array" ref="M1168">_xlfn.IFS(I1168&gt;=3.5,"Excellent",I1168&gt;=3,"Good",I1168&gt;=2,"Average",I1168&lt;2,"Poor")</f>
        <v>Average</v>
      </c>
      <c r="N1168" s="10" t="str">
        <f>VLOOKUP(D1168,Table2[],2,FALSE)</f>
        <v>Dr. Sharma</v>
      </c>
      <c r="O1168" s="10" t="str">
        <f t="shared" si="73"/>
        <v>True</v>
      </c>
      <c r="P1168" s="10"/>
      <c r="Q1168" s="10">
        <f t="shared" si="74"/>
        <v>2024</v>
      </c>
      <c r="R1168" s="10"/>
      <c r="S1168" s="10"/>
      <c r="T1168" s="10"/>
      <c r="U1168" s="10"/>
      <c r="V1168" s="10"/>
      <c r="W1168" s="10" t="str">
        <f t="shared" ca="1" si="75"/>
        <v/>
      </c>
      <c r="X1168" s="10"/>
      <c r="Y1168" s="10"/>
      <c r="Z1168" s="10"/>
      <c r="AA1168" s="10"/>
      <c r="AB1168" s="10"/>
      <c r="AC1168" s="10"/>
      <c r="AD1168" s="10"/>
      <c r="AE1168" s="10"/>
      <c r="AF1168" s="10"/>
    </row>
    <row r="1169" spans="1:32" x14ac:dyDescent="0.3">
      <c r="A1169" s="8" t="s">
        <v>2359</v>
      </c>
      <c r="B1169" s="8" t="s">
        <v>2360</v>
      </c>
      <c r="C1169" s="8" t="s">
        <v>57</v>
      </c>
      <c r="D1169" s="8" t="s">
        <v>31</v>
      </c>
      <c r="E1169" s="9">
        <v>45143</v>
      </c>
      <c r="F1169" s="8" t="s">
        <v>14</v>
      </c>
      <c r="G1169" s="8">
        <v>9573</v>
      </c>
      <c r="H1169" s="8">
        <v>6314</v>
      </c>
      <c r="I1169" s="8">
        <v>3.03</v>
      </c>
      <c r="J1169" s="8">
        <v>20</v>
      </c>
      <c r="L1169" s="10">
        <f t="shared" ca="1" si="72"/>
        <v>705</v>
      </c>
      <c r="M1169" s="10" t="str" cm="1">
        <f t="array" ref="M1169">_xlfn.IFS(I1169&gt;=3.5,"Excellent",I1169&gt;=3,"Good",I1169&gt;=2,"Average",I1169&lt;2,"Poor")</f>
        <v>Good</v>
      </c>
      <c r="N1169" s="10" t="str">
        <f>VLOOKUP(D1169,Table2[],2,FALSE)</f>
        <v>Dr. Sharma</v>
      </c>
      <c r="O1169" s="10" t="str">
        <f t="shared" si="73"/>
        <v>True</v>
      </c>
      <c r="P1169" s="10"/>
      <c r="Q1169" s="10">
        <f t="shared" si="74"/>
        <v>2023</v>
      </c>
      <c r="R1169" s="10"/>
      <c r="S1169" s="10"/>
      <c r="T1169" s="10"/>
      <c r="U1169" s="10"/>
      <c r="V1169" s="10"/>
      <c r="W1169" s="10" t="str">
        <f t="shared" ca="1" si="75"/>
        <v/>
      </c>
      <c r="X1169" s="10"/>
      <c r="Y1169" s="10"/>
      <c r="Z1169" s="10"/>
      <c r="AA1169" s="10"/>
      <c r="AB1169" s="10"/>
      <c r="AC1169" s="10"/>
      <c r="AD1169" s="10"/>
      <c r="AE1169" s="10"/>
      <c r="AF1169" s="10"/>
    </row>
    <row r="1170" spans="1:32" x14ac:dyDescent="0.3">
      <c r="A1170" s="8" t="s">
        <v>2361</v>
      </c>
      <c r="B1170" s="8" t="s">
        <v>2362</v>
      </c>
      <c r="C1170" s="8" t="s">
        <v>28</v>
      </c>
      <c r="D1170" s="8" t="s">
        <v>13</v>
      </c>
      <c r="E1170" s="9">
        <v>44945</v>
      </c>
      <c r="F1170" s="8" t="s">
        <v>19</v>
      </c>
      <c r="G1170" s="8">
        <v>7706</v>
      </c>
      <c r="H1170" s="8">
        <v>6640</v>
      </c>
      <c r="I1170" s="8">
        <v>3.18</v>
      </c>
      <c r="J1170" s="8">
        <v>59</v>
      </c>
      <c r="L1170" s="10" t="str">
        <f t="shared" ca="1" si="72"/>
        <v> </v>
      </c>
      <c r="M1170" s="10" t="str" cm="1">
        <f t="array" ref="M1170">_xlfn.IFS(I1170&gt;=3.5,"Excellent",I1170&gt;=3,"Good",I1170&gt;=2,"Average",I1170&lt;2,"Poor")</f>
        <v>Good</v>
      </c>
      <c r="N1170" s="10" t="str">
        <f>VLOOKUP(D1170,Table2[],2,FALSE)</f>
        <v xml:space="preserve"> Dr. Mehta</v>
      </c>
      <c r="O1170" s="10" t="str">
        <f t="shared" si="73"/>
        <v>True</v>
      </c>
      <c r="P1170" s="10"/>
      <c r="Q1170" s="10">
        <f t="shared" si="74"/>
        <v>2023</v>
      </c>
      <c r="R1170" s="10"/>
      <c r="S1170" s="10"/>
      <c r="T1170" s="10"/>
      <c r="U1170" s="10"/>
      <c r="V1170" s="10"/>
      <c r="W1170" s="10">
        <f t="shared" ca="1" si="75"/>
        <v>903</v>
      </c>
      <c r="X1170" s="10"/>
      <c r="Y1170" s="10"/>
      <c r="Z1170" s="10"/>
      <c r="AA1170" s="10"/>
      <c r="AB1170" s="10"/>
      <c r="AC1170" s="10"/>
      <c r="AD1170" s="10"/>
      <c r="AE1170" s="10"/>
      <c r="AF1170" s="10"/>
    </row>
    <row r="1171" spans="1:32" x14ac:dyDescent="0.3">
      <c r="A1171" s="8" t="s">
        <v>2363</v>
      </c>
      <c r="B1171" s="8" t="s">
        <v>2364</v>
      </c>
      <c r="C1171" s="8" t="s">
        <v>12</v>
      </c>
      <c r="D1171" s="8" t="s">
        <v>31</v>
      </c>
      <c r="E1171" s="9">
        <v>44744</v>
      </c>
      <c r="F1171" s="8" t="s">
        <v>14</v>
      </c>
      <c r="G1171" s="8">
        <v>12608</v>
      </c>
      <c r="H1171" s="8">
        <v>1280</v>
      </c>
      <c r="I1171" s="8">
        <v>2.16</v>
      </c>
      <c r="J1171" s="8">
        <v>69</v>
      </c>
      <c r="L1171" s="10">
        <f t="shared" ca="1" si="72"/>
        <v>1104</v>
      </c>
      <c r="M1171" s="10" t="str" cm="1">
        <f t="array" ref="M1171">_xlfn.IFS(I1171&gt;=3.5,"Excellent",I1171&gt;=3,"Good",I1171&gt;=2,"Average",I1171&lt;2,"Poor")</f>
        <v>Average</v>
      </c>
      <c r="N1171" s="10" t="str">
        <f>VLOOKUP(D1171,Table2[],2,FALSE)</f>
        <v>Dr. Sharma</v>
      </c>
      <c r="O1171" s="10" t="str">
        <f t="shared" si="73"/>
        <v/>
      </c>
      <c r="P1171" s="10"/>
      <c r="Q1171" s="10">
        <f t="shared" si="74"/>
        <v>2022</v>
      </c>
      <c r="R1171" s="10"/>
      <c r="S1171" s="10"/>
      <c r="T1171" s="10"/>
      <c r="U1171" s="10"/>
      <c r="V1171" s="10"/>
      <c r="W1171" s="10" t="str">
        <f t="shared" ca="1" si="75"/>
        <v/>
      </c>
      <c r="X1171" s="10"/>
      <c r="Y1171" s="10"/>
      <c r="Z1171" s="10"/>
      <c r="AA1171" s="10"/>
      <c r="AB1171" s="10"/>
      <c r="AC1171" s="10"/>
      <c r="AD1171" s="10"/>
      <c r="AE1171" s="10"/>
      <c r="AF1171" s="10"/>
    </row>
    <row r="1172" spans="1:32" x14ac:dyDescent="0.3">
      <c r="A1172" s="8" t="s">
        <v>2365</v>
      </c>
      <c r="B1172" s="8" t="s">
        <v>2366</v>
      </c>
      <c r="C1172" s="8" t="s">
        <v>25</v>
      </c>
      <c r="D1172" s="8" t="s">
        <v>62</v>
      </c>
      <c r="E1172" s="9">
        <v>45435</v>
      </c>
      <c r="F1172" s="8" t="s">
        <v>19</v>
      </c>
      <c r="G1172" s="8">
        <v>8446</v>
      </c>
      <c r="H1172" s="8">
        <v>2499</v>
      </c>
      <c r="I1172" s="8">
        <v>2.5099999999999998</v>
      </c>
      <c r="J1172" s="8">
        <v>20</v>
      </c>
      <c r="L1172" s="10" t="str">
        <f t="shared" ca="1" si="72"/>
        <v> </v>
      </c>
      <c r="M1172" s="10" t="str" cm="1">
        <f t="array" ref="M1172">_xlfn.IFS(I1172&gt;=3.5,"Excellent",I1172&gt;=3,"Good",I1172&gt;=2,"Average",I1172&lt;2,"Poor")</f>
        <v>Average</v>
      </c>
      <c r="N1172" s="10" t="str">
        <f>VLOOKUP(D1172,Table2[],2,FALSE)</f>
        <v>Dr. Sinha</v>
      </c>
      <c r="O1172" s="10" t="str">
        <f t="shared" si="73"/>
        <v/>
      </c>
      <c r="P1172" s="10"/>
      <c r="Q1172" s="10">
        <f t="shared" si="74"/>
        <v>2024</v>
      </c>
      <c r="R1172" s="10"/>
      <c r="S1172" s="10"/>
      <c r="T1172" s="10"/>
      <c r="U1172" s="10"/>
      <c r="V1172" s="10"/>
      <c r="W1172" s="10">
        <f t="shared" ca="1" si="75"/>
        <v>413</v>
      </c>
      <c r="X1172" s="10"/>
      <c r="Y1172" s="10"/>
      <c r="Z1172" s="10"/>
      <c r="AA1172" s="10"/>
      <c r="AB1172" s="10"/>
      <c r="AC1172" s="10"/>
      <c r="AD1172" s="10"/>
      <c r="AE1172" s="10"/>
      <c r="AF1172" s="10"/>
    </row>
    <row r="1173" spans="1:32" x14ac:dyDescent="0.3">
      <c r="A1173" s="8" t="s">
        <v>2367</v>
      </c>
      <c r="B1173" s="8" t="s">
        <v>2368</v>
      </c>
      <c r="C1173" s="8" t="s">
        <v>28</v>
      </c>
      <c r="D1173" s="8" t="s">
        <v>18</v>
      </c>
      <c r="E1173" s="9">
        <v>45363</v>
      </c>
      <c r="F1173" s="8" t="s">
        <v>14</v>
      </c>
      <c r="G1173" s="8">
        <v>2545</v>
      </c>
      <c r="H1173" s="8">
        <v>7321</v>
      </c>
      <c r="I1173" s="8">
        <v>3.37</v>
      </c>
      <c r="J1173" s="8">
        <v>92</v>
      </c>
      <c r="L1173" s="10">
        <f t="shared" ca="1" si="72"/>
        <v>485</v>
      </c>
      <c r="M1173" s="10" t="str" cm="1">
        <f t="array" ref="M1173">_xlfn.IFS(I1173&gt;=3.5,"Excellent",I1173&gt;=3,"Good",I1173&gt;=2,"Average",I1173&lt;2,"Poor")</f>
        <v>Good</v>
      </c>
      <c r="N1173" s="10" t="str">
        <f>VLOOKUP(D1173,Table2[],2,FALSE)</f>
        <v>Dr. Roy</v>
      </c>
      <c r="O1173" s="10" t="str">
        <f t="shared" si="73"/>
        <v>True</v>
      </c>
      <c r="P1173" s="10"/>
      <c r="Q1173" s="10">
        <f t="shared" si="74"/>
        <v>2024</v>
      </c>
      <c r="R1173" s="10"/>
      <c r="S1173" s="10"/>
      <c r="T1173" s="10"/>
      <c r="U1173" s="10"/>
      <c r="V1173" s="10"/>
      <c r="W1173" s="10" t="str">
        <f t="shared" ca="1" si="75"/>
        <v/>
      </c>
      <c r="X1173" s="10"/>
      <c r="Y1173" s="10"/>
      <c r="Z1173" s="10"/>
      <c r="AA1173" s="10"/>
      <c r="AB1173" s="10"/>
      <c r="AC1173" s="10"/>
      <c r="AD1173" s="10"/>
      <c r="AE1173" s="10"/>
      <c r="AF1173" s="10"/>
    </row>
    <row r="1174" spans="1:32" x14ac:dyDescent="0.3">
      <c r="A1174" s="8" t="s">
        <v>2369</v>
      </c>
      <c r="B1174" s="8" t="s">
        <v>2370</v>
      </c>
      <c r="C1174" s="8" t="s">
        <v>28</v>
      </c>
      <c r="D1174" s="8" t="s">
        <v>62</v>
      </c>
      <c r="E1174" s="9">
        <v>44723</v>
      </c>
      <c r="F1174" s="8" t="s">
        <v>14</v>
      </c>
      <c r="G1174" s="8">
        <v>8550</v>
      </c>
      <c r="H1174" s="8">
        <v>4769</v>
      </c>
      <c r="I1174" s="8">
        <v>3.71</v>
      </c>
      <c r="J1174" s="8">
        <v>96</v>
      </c>
      <c r="L1174" s="10">
        <f t="shared" ca="1" si="72"/>
        <v>1125</v>
      </c>
      <c r="M1174" s="10" t="str" cm="1">
        <f t="array" ref="M1174">_xlfn.IFS(I1174&gt;=3.5,"Excellent",I1174&gt;=3,"Good",I1174&gt;=2,"Average",I1174&lt;2,"Poor")</f>
        <v>Excellent</v>
      </c>
      <c r="N1174" s="10" t="str">
        <f>VLOOKUP(D1174,Table2[],2,FALSE)</f>
        <v>Dr. Sinha</v>
      </c>
      <c r="O1174" s="10" t="str">
        <f t="shared" si="73"/>
        <v>True</v>
      </c>
      <c r="P1174" s="10"/>
      <c r="Q1174" s="10">
        <f t="shared" si="74"/>
        <v>2022</v>
      </c>
      <c r="R1174" s="10"/>
      <c r="S1174" s="10"/>
      <c r="T1174" s="10"/>
      <c r="U1174" s="10"/>
      <c r="V1174" s="10"/>
      <c r="W1174" s="10" t="str">
        <f t="shared" ca="1" si="75"/>
        <v/>
      </c>
      <c r="X1174" s="10"/>
      <c r="Y1174" s="10"/>
      <c r="Z1174" s="10"/>
      <c r="AA1174" s="10"/>
      <c r="AB1174" s="10"/>
      <c r="AC1174" s="10"/>
      <c r="AD1174" s="10"/>
      <c r="AE1174" s="10"/>
      <c r="AF1174" s="10"/>
    </row>
    <row r="1175" spans="1:32" x14ac:dyDescent="0.3">
      <c r="A1175" s="8" t="s">
        <v>2371</v>
      </c>
      <c r="B1175" s="8" t="s">
        <v>2372</v>
      </c>
      <c r="C1175" s="8" t="s">
        <v>12</v>
      </c>
      <c r="D1175" s="8" t="s">
        <v>18</v>
      </c>
      <c r="E1175" s="9">
        <v>45163</v>
      </c>
      <c r="F1175" s="8" t="s">
        <v>14</v>
      </c>
      <c r="G1175" s="8">
        <v>12524</v>
      </c>
      <c r="H1175" s="8">
        <v>7194</v>
      </c>
      <c r="I1175" s="8">
        <v>2.37</v>
      </c>
      <c r="J1175" s="8">
        <v>83</v>
      </c>
      <c r="L1175" s="10">
        <f t="shared" ca="1" si="72"/>
        <v>685</v>
      </c>
      <c r="M1175" s="10" t="str" cm="1">
        <f t="array" ref="M1175">_xlfn.IFS(I1175&gt;=3.5,"Excellent",I1175&gt;=3,"Good",I1175&gt;=2,"Average",I1175&lt;2,"Poor")</f>
        <v>Average</v>
      </c>
      <c r="N1175" s="10" t="str">
        <f>VLOOKUP(D1175,Table2[],2,FALSE)</f>
        <v>Dr. Roy</v>
      </c>
      <c r="O1175" s="10" t="str">
        <f t="shared" si="73"/>
        <v>True</v>
      </c>
      <c r="P1175" s="10"/>
      <c r="Q1175" s="10">
        <f t="shared" si="74"/>
        <v>2023</v>
      </c>
      <c r="R1175" s="10"/>
      <c r="S1175" s="10"/>
      <c r="T1175" s="10"/>
      <c r="U1175" s="10"/>
      <c r="V1175" s="10"/>
      <c r="W1175" s="10" t="str">
        <f t="shared" ca="1" si="75"/>
        <v/>
      </c>
      <c r="X1175" s="10"/>
      <c r="Y1175" s="10"/>
      <c r="Z1175" s="10"/>
      <c r="AA1175" s="10"/>
      <c r="AB1175" s="10"/>
      <c r="AC1175" s="10"/>
      <c r="AD1175" s="10"/>
      <c r="AE1175" s="10"/>
      <c r="AF1175" s="10"/>
    </row>
    <row r="1176" spans="1:32" x14ac:dyDescent="0.3">
      <c r="A1176" s="8" t="s">
        <v>2373</v>
      </c>
      <c r="B1176" s="8" t="s">
        <v>2374</v>
      </c>
      <c r="C1176" s="8" t="s">
        <v>36</v>
      </c>
      <c r="D1176" s="8" t="s">
        <v>31</v>
      </c>
      <c r="E1176" s="9">
        <v>44772</v>
      </c>
      <c r="F1176" s="8" t="s">
        <v>19</v>
      </c>
      <c r="G1176" s="8">
        <v>10890</v>
      </c>
      <c r="H1176" s="8">
        <v>155</v>
      </c>
      <c r="I1176" s="8">
        <v>3.4</v>
      </c>
      <c r="J1176" s="8">
        <v>5</v>
      </c>
      <c r="L1176" s="10" t="str">
        <f t="shared" ca="1" si="72"/>
        <v> </v>
      </c>
      <c r="M1176" s="10" t="str" cm="1">
        <f t="array" ref="M1176">_xlfn.IFS(I1176&gt;=3.5,"Excellent",I1176&gt;=3,"Good",I1176&gt;=2,"Average",I1176&lt;2,"Poor")</f>
        <v>Good</v>
      </c>
      <c r="N1176" s="10" t="str">
        <f>VLOOKUP(D1176,Table2[],2,FALSE)</f>
        <v>Dr. Sharma</v>
      </c>
      <c r="O1176" s="10" t="str">
        <f t="shared" si="73"/>
        <v/>
      </c>
      <c r="P1176" s="10"/>
      <c r="Q1176" s="10">
        <f t="shared" si="74"/>
        <v>2022</v>
      </c>
      <c r="R1176" s="10"/>
      <c r="S1176" s="10"/>
      <c r="T1176" s="10"/>
      <c r="U1176" s="10"/>
      <c r="V1176" s="10"/>
      <c r="W1176" s="10">
        <f t="shared" ca="1" si="75"/>
        <v>1076</v>
      </c>
      <c r="X1176" s="10"/>
      <c r="Y1176" s="10"/>
      <c r="Z1176" s="10"/>
      <c r="AA1176" s="10"/>
      <c r="AB1176" s="10"/>
      <c r="AC1176" s="10"/>
      <c r="AD1176" s="10"/>
      <c r="AE1176" s="10"/>
      <c r="AF1176" s="10"/>
    </row>
    <row r="1177" spans="1:32" x14ac:dyDescent="0.3">
      <c r="A1177" s="8" t="s">
        <v>2375</v>
      </c>
      <c r="B1177" s="8" t="s">
        <v>2376</v>
      </c>
      <c r="C1177" s="8" t="s">
        <v>54</v>
      </c>
      <c r="D1177" s="8" t="s">
        <v>62</v>
      </c>
      <c r="E1177" s="9">
        <v>44697</v>
      </c>
      <c r="F1177" s="8" t="s">
        <v>14</v>
      </c>
      <c r="G1177" s="8">
        <v>2192</v>
      </c>
      <c r="H1177" s="8">
        <v>6436</v>
      </c>
      <c r="I1177" s="8">
        <v>2.78</v>
      </c>
      <c r="J1177" s="8">
        <v>40</v>
      </c>
      <c r="L1177" s="10">
        <f t="shared" ca="1" si="72"/>
        <v>1151</v>
      </c>
      <c r="M1177" s="10" t="str" cm="1">
        <f t="array" ref="M1177">_xlfn.IFS(I1177&gt;=3.5,"Excellent",I1177&gt;=3,"Good",I1177&gt;=2,"Average",I1177&lt;2,"Poor")</f>
        <v>Average</v>
      </c>
      <c r="N1177" s="10" t="str">
        <f>VLOOKUP(D1177,Table2[],2,FALSE)</f>
        <v>Dr. Sinha</v>
      </c>
      <c r="O1177" s="10" t="str">
        <f t="shared" si="73"/>
        <v>True</v>
      </c>
      <c r="P1177" s="10"/>
      <c r="Q1177" s="10">
        <f t="shared" si="74"/>
        <v>2022</v>
      </c>
      <c r="R1177" s="10"/>
      <c r="S1177" s="10"/>
      <c r="T1177" s="10"/>
      <c r="U1177" s="10"/>
      <c r="V1177" s="10"/>
      <c r="W1177" s="10" t="str">
        <f t="shared" ca="1" si="75"/>
        <v/>
      </c>
      <c r="X1177" s="10"/>
      <c r="Y1177" s="10"/>
      <c r="Z1177" s="10"/>
      <c r="AA1177" s="10"/>
      <c r="AB1177" s="10"/>
      <c r="AC1177" s="10"/>
      <c r="AD1177" s="10"/>
      <c r="AE1177" s="10"/>
      <c r="AF1177" s="10"/>
    </row>
    <row r="1178" spans="1:32" x14ac:dyDescent="0.3">
      <c r="A1178" s="8" t="s">
        <v>2377</v>
      </c>
      <c r="B1178" s="8" t="s">
        <v>2378</v>
      </c>
      <c r="C1178" s="8" t="s">
        <v>57</v>
      </c>
      <c r="D1178" s="8" t="s">
        <v>13</v>
      </c>
      <c r="E1178" s="9">
        <v>45429</v>
      </c>
      <c r="F1178" s="8" t="s">
        <v>14</v>
      </c>
      <c r="G1178" s="8">
        <v>5414</v>
      </c>
      <c r="H1178" s="8">
        <v>7691</v>
      </c>
      <c r="I1178" s="8">
        <v>2.96</v>
      </c>
      <c r="J1178" s="8">
        <v>85</v>
      </c>
      <c r="L1178" s="10">
        <f t="shared" ca="1" si="72"/>
        <v>419</v>
      </c>
      <c r="M1178" s="10" t="str" cm="1">
        <f t="array" ref="M1178">_xlfn.IFS(I1178&gt;=3.5,"Excellent",I1178&gt;=3,"Good",I1178&gt;=2,"Average",I1178&lt;2,"Poor")</f>
        <v>Average</v>
      </c>
      <c r="N1178" s="10" t="str">
        <f>VLOOKUP(D1178,Table2[],2,FALSE)</f>
        <v xml:space="preserve"> Dr. Mehta</v>
      </c>
      <c r="O1178" s="10" t="str">
        <f t="shared" si="73"/>
        <v>True</v>
      </c>
      <c r="P1178" s="10"/>
      <c r="Q1178" s="10">
        <f t="shared" si="74"/>
        <v>2024</v>
      </c>
      <c r="R1178" s="10"/>
      <c r="S1178" s="10"/>
      <c r="T1178" s="10"/>
      <c r="U1178" s="10"/>
      <c r="V1178" s="10"/>
      <c r="W1178" s="10" t="str">
        <f t="shared" ca="1" si="75"/>
        <v/>
      </c>
      <c r="X1178" s="10"/>
      <c r="Y1178" s="10"/>
      <c r="Z1178" s="10"/>
      <c r="AA1178" s="10"/>
      <c r="AB1178" s="10"/>
      <c r="AC1178" s="10"/>
      <c r="AD1178" s="10"/>
      <c r="AE1178" s="10"/>
      <c r="AF1178" s="10"/>
    </row>
    <row r="1179" spans="1:32" x14ac:dyDescent="0.3">
      <c r="A1179" s="8" t="s">
        <v>2379</v>
      </c>
      <c r="B1179" s="8" t="s">
        <v>2380</v>
      </c>
      <c r="C1179" s="8" t="s">
        <v>28</v>
      </c>
      <c r="D1179" s="8" t="s">
        <v>13</v>
      </c>
      <c r="E1179" s="9">
        <v>44954</v>
      </c>
      <c r="F1179" s="8" t="s">
        <v>14</v>
      </c>
      <c r="G1179" s="8">
        <v>14445</v>
      </c>
      <c r="H1179" s="8">
        <v>8067</v>
      </c>
      <c r="I1179" s="8">
        <v>2.42</v>
      </c>
      <c r="J1179" s="8">
        <v>115</v>
      </c>
      <c r="L1179" s="10">
        <f t="shared" ca="1" si="72"/>
        <v>894</v>
      </c>
      <c r="M1179" s="10" t="str" cm="1">
        <f t="array" ref="M1179">_xlfn.IFS(I1179&gt;=3.5,"Excellent",I1179&gt;=3,"Good",I1179&gt;=2,"Average",I1179&lt;2,"Poor")</f>
        <v>Average</v>
      </c>
      <c r="N1179" s="10" t="str">
        <f>VLOOKUP(D1179,Table2[],2,FALSE)</f>
        <v xml:space="preserve"> Dr. Mehta</v>
      </c>
      <c r="O1179" s="10" t="str">
        <f t="shared" si="73"/>
        <v>True</v>
      </c>
      <c r="P1179" s="10"/>
      <c r="Q1179" s="10">
        <f t="shared" si="74"/>
        <v>2023</v>
      </c>
      <c r="R1179" s="10"/>
      <c r="S1179" s="10"/>
      <c r="T1179" s="10"/>
      <c r="U1179" s="10"/>
      <c r="V1179" s="10"/>
      <c r="W1179" s="10" t="str">
        <f t="shared" ca="1" si="75"/>
        <v/>
      </c>
      <c r="X1179" s="10"/>
      <c r="Y1179" s="10"/>
      <c r="Z1179" s="10"/>
      <c r="AA1179" s="10"/>
      <c r="AB1179" s="10"/>
      <c r="AC1179" s="10"/>
      <c r="AD1179" s="10"/>
      <c r="AE1179" s="10"/>
      <c r="AF1179" s="10"/>
    </row>
    <row r="1180" spans="1:32" x14ac:dyDescent="0.3">
      <c r="A1180" s="8" t="s">
        <v>2381</v>
      </c>
      <c r="B1180" s="8" t="s">
        <v>2382</v>
      </c>
      <c r="C1180" s="8" t="s">
        <v>28</v>
      </c>
      <c r="D1180" s="8" t="s">
        <v>18</v>
      </c>
      <c r="E1180" s="9">
        <v>44807</v>
      </c>
      <c r="F1180" s="8" t="s">
        <v>19</v>
      </c>
      <c r="G1180" s="8">
        <v>6203</v>
      </c>
      <c r="H1180" s="8">
        <v>4414</v>
      </c>
      <c r="I1180" s="8">
        <v>3.19</v>
      </c>
      <c r="J1180" s="8">
        <v>8</v>
      </c>
      <c r="L1180" s="10" t="str">
        <f t="shared" ca="1" si="72"/>
        <v> </v>
      </c>
      <c r="M1180" s="10" t="str" cm="1">
        <f t="array" ref="M1180">_xlfn.IFS(I1180&gt;=3.5,"Excellent",I1180&gt;=3,"Good",I1180&gt;=2,"Average",I1180&lt;2,"Poor")</f>
        <v>Good</v>
      </c>
      <c r="N1180" s="10" t="str">
        <f>VLOOKUP(D1180,Table2[],2,FALSE)</f>
        <v>Dr. Roy</v>
      </c>
      <c r="O1180" s="10" t="str">
        <f t="shared" si="73"/>
        <v>True</v>
      </c>
      <c r="P1180" s="10"/>
      <c r="Q1180" s="10">
        <f t="shared" si="74"/>
        <v>2022</v>
      </c>
      <c r="R1180" s="10"/>
      <c r="S1180" s="10"/>
      <c r="T1180" s="10"/>
      <c r="U1180" s="10"/>
      <c r="V1180" s="10"/>
      <c r="W1180" s="10">
        <f t="shared" ca="1" si="75"/>
        <v>1041</v>
      </c>
      <c r="X1180" s="10"/>
      <c r="Y1180" s="10"/>
      <c r="Z1180" s="10"/>
      <c r="AA1180" s="10"/>
      <c r="AB1180" s="10"/>
      <c r="AC1180" s="10"/>
      <c r="AD1180" s="10"/>
      <c r="AE1180" s="10"/>
      <c r="AF1180" s="10"/>
    </row>
    <row r="1181" spans="1:32" x14ac:dyDescent="0.3">
      <c r="A1181" s="8" t="s">
        <v>2383</v>
      </c>
      <c r="B1181" s="8" t="s">
        <v>2384</v>
      </c>
      <c r="C1181" s="8" t="s">
        <v>57</v>
      </c>
      <c r="D1181" s="8" t="s">
        <v>31</v>
      </c>
      <c r="E1181" s="9">
        <v>44927</v>
      </c>
      <c r="F1181" s="8" t="s">
        <v>19</v>
      </c>
      <c r="G1181" s="8">
        <v>2102</v>
      </c>
      <c r="H1181" s="8">
        <v>541</v>
      </c>
      <c r="I1181" s="8">
        <v>2.87</v>
      </c>
      <c r="J1181" s="8">
        <v>65</v>
      </c>
      <c r="L1181" s="10" t="str">
        <f t="shared" ca="1" si="72"/>
        <v> </v>
      </c>
      <c r="M1181" s="10" t="str" cm="1">
        <f t="array" ref="M1181">_xlfn.IFS(I1181&gt;=3.5,"Excellent",I1181&gt;=3,"Good",I1181&gt;=2,"Average",I1181&lt;2,"Poor")</f>
        <v>Average</v>
      </c>
      <c r="N1181" s="10" t="str">
        <f>VLOOKUP(D1181,Table2[],2,FALSE)</f>
        <v>Dr. Sharma</v>
      </c>
      <c r="O1181" s="10" t="str">
        <f t="shared" si="73"/>
        <v/>
      </c>
      <c r="P1181" s="10"/>
      <c r="Q1181" s="10">
        <f t="shared" si="74"/>
        <v>2023</v>
      </c>
      <c r="R1181" s="10"/>
      <c r="S1181" s="10"/>
      <c r="T1181" s="10"/>
      <c r="U1181" s="10"/>
      <c r="V1181" s="10"/>
      <c r="W1181" s="10">
        <f t="shared" ca="1" si="75"/>
        <v>921</v>
      </c>
      <c r="X1181" s="10"/>
      <c r="Y1181" s="10"/>
      <c r="Z1181" s="10"/>
      <c r="AA1181" s="10"/>
      <c r="AB1181" s="10"/>
      <c r="AC1181" s="10"/>
      <c r="AD1181" s="10"/>
      <c r="AE1181" s="10"/>
      <c r="AF1181" s="10"/>
    </row>
    <row r="1182" spans="1:32" x14ac:dyDescent="0.3">
      <c r="A1182" s="8" t="s">
        <v>2385</v>
      </c>
      <c r="B1182" s="8" t="s">
        <v>2386</v>
      </c>
      <c r="C1182" s="8" t="s">
        <v>57</v>
      </c>
      <c r="D1182" s="8" t="s">
        <v>31</v>
      </c>
      <c r="E1182" s="9">
        <v>44742</v>
      </c>
      <c r="F1182" s="8" t="s">
        <v>14</v>
      </c>
      <c r="G1182" s="8">
        <v>11324</v>
      </c>
      <c r="H1182" s="8">
        <v>3891</v>
      </c>
      <c r="I1182" s="8">
        <v>2.94</v>
      </c>
      <c r="J1182" s="8">
        <v>86</v>
      </c>
      <c r="L1182" s="10">
        <f t="shared" ca="1" si="72"/>
        <v>1106</v>
      </c>
      <c r="M1182" s="10" t="str" cm="1">
        <f t="array" ref="M1182">_xlfn.IFS(I1182&gt;=3.5,"Excellent",I1182&gt;=3,"Good",I1182&gt;=2,"Average",I1182&lt;2,"Poor")</f>
        <v>Average</v>
      </c>
      <c r="N1182" s="10" t="str">
        <f>VLOOKUP(D1182,Table2[],2,FALSE)</f>
        <v>Dr. Sharma</v>
      </c>
      <c r="O1182" s="10" t="str">
        <f t="shared" si="73"/>
        <v/>
      </c>
      <c r="P1182" s="10"/>
      <c r="Q1182" s="10">
        <f t="shared" si="74"/>
        <v>2022</v>
      </c>
      <c r="R1182" s="10"/>
      <c r="S1182" s="10"/>
      <c r="T1182" s="10"/>
      <c r="U1182" s="10"/>
      <c r="V1182" s="10"/>
      <c r="W1182" s="10" t="str">
        <f t="shared" ca="1" si="75"/>
        <v/>
      </c>
      <c r="X1182" s="10"/>
      <c r="Y1182" s="10"/>
      <c r="Z1182" s="10"/>
      <c r="AA1182" s="10"/>
      <c r="AB1182" s="10"/>
      <c r="AC1182" s="10"/>
      <c r="AD1182" s="10"/>
      <c r="AE1182" s="10"/>
      <c r="AF1182" s="10"/>
    </row>
    <row r="1183" spans="1:32" x14ac:dyDescent="0.3">
      <c r="A1183" s="8" t="s">
        <v>2387</v>
      </c>
      <c r="B1183" s="8" t="s">
        <v>2388</v>
      </c>
      <c r="C1183" s="8" t="s">
        <v>17</v>
      </c>
      <c r="D1183" s="8" t="s">
        <v>13</v>
      </c>
      <c r="E1183" s="9">
        <v>44723</v>
      </c>
      <c r="F1183" s="8" t="s">
        <v>14</v>
      </c>
      <c r="G1183" s="8">
        <v>5209</v>
      </c>
      <c r="H1183" s="8">
        <v>438</v>
      </c>
      <c r="I1183" s="8">
        <v>3.47</v>
      </c>
      <c r="J1183" s="8">
        <v>60</v>
      </c>
      <c r="L1183" s="10">
        <f t="shared" ca="1" si="72"/>
        <v>1125</v>
      </c>
      <c r="M1183" s="10" t="str" cm="1">
        <f t="array" ref="M1183">_xlfn.IFS(I1183&gt;=3.5,"Excellent",I1183&gt;=3,"Good",I1183&gt;=2,"Average",I1183&lt;2,"Poor")</f>
        <v>Good</v>
      </c>
      <c r="N1183" s="10" t="str">
        <f>VLOOKUP(D1183,Table2[],2,FALSE)</f>
        <v xml:space="preserve"> Dr. Mehta</v>
      </c>
      <c r="O1183" s="10" t="str">
        <f t="shared" si="73"/>
        <v/>
      </c>
      <c r="P1183" s="10"/>
      <c r="Q1183" s="10">
        <f t="shared" si="74"/>
        <v>2022</v>
      </c>
      <c r="R1183" s="10"/>
      <c r="S1183" s="10"/>
      <c r="T1183" s="10"/>
      <c r="U1183" s="10"/>
      <c r="V1183" s="10"/>
      <c r="W1183" s="10" t="str">
        <f t="shared" ca="1" si="75"/>
        <v/>
      </c>
      <c r="X1183" s="10"/>
      <c r="Y1183" s="10"/>
      <c r="Z1183" s="10"/>
      <c r="AA1183" s="10"/>
      <c r="AB1183" s="10"/>
      <c r="AC1183" s="10"/>
      <c r="AD1183" s="10"/>
      <c r="AE1183" s="10"/>
      <c r="AF1183" s="10"/>
    </row>
    <row r="1184" spans="1:32" x14ac:dyDescent="0.3">
      <c r="A1184" s="8" t="s">
        <v>2389</v>
      </c>
      <c r="B1184" s="8" t="s">
        <v>2390</v>
      </c>
      <c r="C1184" s="8" t="s">
        <v>17</v>
      </c>
      <c r="D1184" s="8" t="s">
        <v>62</v>
      </c>
      <c r="E1184" s="9">
        <v>44991</v>
      </c>
      <c r="F1184" s="8" t="s">
        <v>14</v>
      </c>
      <c r="G1184" s="8">
        <v>6599</v>
      </c>
      <c r="H1184" s="8">
        <v>5901</v>
      </c>
      <c r="I1184" s="8">
        <v>2.14</v>
      </c>
      <c r="J1184" s="8">
        <v>108</v>
      </c>
      <c r="L1184" s="10">
        <f t="shared" ca="1" si="72"/>
        <v>857</v>
      </c>
      <c r="M1184" s="10" t="str" cm="1">
        <f t="array" ref="M1184">_xlfn.IFS(I1184&gt;=3.5,"Excellent",I1184&gt;=3,"Good",I1184&gt;=2,"Average",I1184&lt;2,"Poor")</f>
        <v>Average</v>
      </c>
      <c r="N1184" s="10" t="str">
        <f>VLOOKUP(D1184,Table2[],2,FALSE)</f>
        <v>Dr. Sinha</v>
      </c>
      <c r="O1184" s="10" t="str">
        <f t="shared" si="73"/>
        <v>True</v>
      </c>
      <c r="P1184" s="10"/>
      <c r="Q1184" s="10">
        <f t="shared" si="74"/>
        <v>2023</v>
      </c>
      <c r="R1184" s="10"/>
      <c r="S1184" s="10"/>
      <c r="T1184" s="10"/>
      <c r="U1184" s="10"/>
      <c r="V1184" s="10"/>
      <c r="W1184" s="10" t="str">
        <f t="shared" ca="1" si="75"/>
        <v/>
      </c>
      <c r="X1184" s="10"/>
      <c r="Y1184" s="10"/>
      <c r="Z1184" s="10"/>
      <c r="AA1184" s="10"/>
      <c r="AB1184" s="10"/>
      <c r="AC1184" s="10"/>
      <c r="AD1184" s="10"/>
      <c r="AE1184" s="10"/>
      <c r="AF1184" s="10"/>
    </row>
    <row r="1185" spans="1:32" x14ac:dyDescent="0.3">
      <c r="A1185" s="8" t="s">
        <v>2391</v>
      </c>
      <c r="B1185" s="8" t="s">
        <v>2392</v>
      </c>
      <c r="C1185" s="8" t="s">
        <v>54</v>
      </c>
      <c r="D1185" s="8" t="s">
        <v>13</v>
      </c>
      <c r="E1185" s="9">
        <v>45151</v>
      </c>
      <c r="F1185" s="8" t="s">
        <v>19</v>
      </c>
      <c r="G1185" s="8">
        <v>4959</v>
      </c>
      <c r="H1185" s="8">
        <v>7747</v>
      </c>
      <c r="I1185" s="8">
        <v>3.05</v>
      </c>
      <c r="J1185" s="8">
        <v>96</v>
      </c>
      <c r="L1185" s="10" t="str">
        <f t="shared" ca="1" si="72"/>
        <v> </v>
      </c>
      <c r="M1185" s="10" t="str" cm="1">
        <f t="array" ref="M1185">_xlfn.IFS(I1185&gt;=3.5,"Excellent",I1185&gt;=3,"Good",I1185&gt;=2,"Average",I1185&lt;2,"Poor")</f>
        <v>Good</v>
      </c>
      <c r="N1185" s="10" t="str">
        <f>VLOOKUP(D1185,Table2[],2,FALSE)</f>
        <v xml:space="preserve"> Dr. Mehta</v>
      </c>
      <c r="O1185" s="10" t="str">
        <f t="shared" si="73"/>
        <v>True</v>
      </c>
      <c r="P1185" s="10"/>
      <c r="Q1185" s="10">
        <f t="shared" si="74"/>
        <v>2023</v>
      </c>
      <c r="R1185" s="10"/>
      <c r="S1185" s="10"/>
      <c r="T1185" s="10"/>
      <c r="U1185" s="10"/>
      <c r="V1185" s="10"/>
      <c r="W1185" s="10">
        <f t="shared" ca="1" si="75"/>
        <v>697</v>
      </c>
      <c r="X1185" s="10"/>
      <c r="Y1185" s="10"/>
      <c r="Z1185" s="10"/>
      <c r="AA1185" s="10"/>
      <c r="AB1185" s="10"/>
      <c r="AC1185" s="10"/>
      <c r="AD1185" s="10"/>
      <c r="AE1185" s="10"/>
      <c r="AF1185" s="10"/>
    </row>
    <row r="1186" spans="1:32" x14ac:dyDescent="0.3">
      <c r="A1186" s="8" t="s">
        <v>2393</v>
      </c>
      <c r="B1186" s="8" t="s">
        <v>2394</v>
      </c>
      <c r="C1186" s="8" t="s">
        <v>17</v>
      </c>
      <c r="D1186" s="8" t="s">
        <v>62</v>
      </c>
      <c r="E1186" s="9">
        <v>45416</v>
      </c>
      <c r="F1186" s="8" t="s">
        <v>14</v>
      </c>
      <c r="G1186" s="8">
        <v>8084</v>
      </c>
      <c r="H1186" s="8">
        <v>6788</v>
      </c>
      <c r="I1186" s="8">
        <v>3.26</v>
      </c>
      <c r="J1186" s="8">
        <v>115</v>
      </c>
      <c r="L1186" s="10">
        <f t="shared" ca="1" si="72"/>
        <v>432</v>
      </c>
      <c r="M1186" s="10" t="str" cm="1">
        <f t="array" ref="M1186">_xlfn.IFS(I1186&gt;=3.5,"Excellent",I1186&gt;=3,"Good",I1186&gt;=2,"Average",I1186&lt;2,"Poor")</f>
        <v>Good</v>
      </c>
      <c r="N1186" s="10" t="str">
        <f>VLOOKUP(D1186,Table2[],2,FALSE)</f>
        <v>Dr. Sinha</v>
      </c>
      <c r="O1186" s="10" t="str">
        <f t="shared" si="73"/>
        <v>True</v>
      </c>
      <c r="P1186" s="10"/>
      <c r="Q1186" s="10">
        <f t="shared" si="74"/>
        <v>2024</v>
      </c>
      <c r="R1186" s="10"/>
      <c r="S1186" s="10"/>
      <c r="T1186" s="10"/>
      <c r="U1186" s="10"/>
      <c r="V1186" s="10"/>
      <c r="W1186" s="10" t="str">
        <f t="shared" ca="1" si="75"/>
        <v/>
      </c>
      <c r="X1186" s="10"/>
      <c r="Y1186" s="10"/>
      <c r="Z1186" s="10"/>
      <c r="AA1186" s="10"/>
      <c r="AB1186" s="10"/>
      <c r="AC1186" s="10"/>
      <c r="AD1186" s="10"/>
      <c r="AE1186" s="10"/>
      <c r="AF1186" s="10"/>
    </row>
    <row r="1187" spans="1:32" x14ac:dyDescent="0.3">
      <c r="A1187" s="8" t="s">
        <v>2395</v>
      </c>
      <c r="B1187" s="8" t="s">
        <v>2396</v>
      </c>
      <c r="C1187" s="8" t="s">
        <v>12</v>
      </c>
      <c r="D1187" s="8" t="s">
        <v>13</v>
      </c>
      <c r="E1187" s="9">
        <v>44626</v>
      </c>
      <c r="F1187" s="8" t="s">
        <v>19</v>
      </c>
      <c r="G1187" s="8">
        <v>4306</v>
      </c>
      <c r="H1187" s="8">
        <v>3004</v>
      </c>
      <c r="I1187" s="8">
        <v>2</v>
      </c>
      <c r="J1187" s="8">
        <v>60</v>
      </c>
      <c r="L1187" s="10" t="str">
        <f t="shared" ca="1" si="72"/>
        <v> </v>
      </c>
      <c r="M1187" s="10" t="str" cm="1">
        <f t="array" ref="M1187">_xlfn.IFS(I1187&gt;=3.5,"Excellent",I1187&gt;=3,"Good",I1187&gt;=2,"Average",I1187&lt;2,"Poor")</f>
        <v>Average</v>
      </c>
      <c r="N1187" s="10" t="str">
        <f>VLOOKUP(D1187,Table2[],2,FALSE)</f>
        <v xml:space="preserve"> Dr. Mehta</v>
      </c>
      <c r="O1187" s="10" t="str">
        <f t="shared" si="73"/>
        <v>True</v>
      </c>
      <c r="P1187" s="10"/>
      <c r="Q1187" s="10">
        <f t="shared" si="74"/>
        <v>2022</v>
      </c>
      <c r="R1187" s="10"/>
      <c r="S1187" s="10"/>
      <c r="T1187" s="10"/>
      <c r="U1187" s="10"/>
      <c r="V1187" s="10"/>
      <c r="W1187" s="10">
        <f t="shared" ca="1" si="75"/>
        <v>1222</v>
      </c>
      <c r="X1187" s="10"/>
      <c r="Y1187" s="10"/>
      <c r="Z1187" s="10"/>
      <c r="AA1187" s="10"/>
      <c r="AB1187" s="10"/>
      <c r="AC1187" s="10"/>
      <c r="AD1187" s="10"/>
      <c r="AE1187" s="10"/>
      <c r="AF1187" s="10"/>
    </row>
    <row r="1188" spans="1:32" x14ac:dyDescent="0.3">
      <c r="A1188" s="8" t="s">
        <v>2397</v>
      </c>
      <c r="B1188" s="8" t="s">
        <v>2398</v>
      </c>
      <c r="C1188" s="8" t="s">
        <v>22</v>
      </c>
      <c r="D1188" s="8" t="s">
        <v>31</v>
      </c>
      <c r="E1188" s="9">
        <v>44678</v>
      </c>
      <c r="F1188" s="8" t="s">
        <v>39</v>
      </c>
      <c r="G1188" s="8">
        <v>6691</v>
      </c>
      <c r="H1188" s="8">
        <v>7758</v>
      </c>
      <c r="I1188" s="8">
        <v>3.21</v>
      </c>
      <c r="J1188" s="8">
        <v>87</v>
      </c>
      <c r="L1188" s="10" t="str">
        <f t="shared" ca="1" si="72"/>
        <v> </v>
      </c>
      <c r="M1188" s="10" t="str" cm="1">
        <f t="array" ref="M1188">_xlfn.IFS(I1188&gt;=3.5,"Excellent",I1188&gt;=3,"Good",I1188&gt;=2,"Average",I1188&lt;2,"Poor")</f>
        <v>Good</v>
      </c>
      <c r="N1188" s="10" t="str">
        <f>VLOOKUP(D1188,Table2[],2,FALSE)</f>
        <v>Dr. Sharma</v>
      </c>
      <c r="O1188" s="10" t="str">
        <f t="shared" si="73"/>
        <v>True</v>
      </c>
      <c r="P1188" s="10"/>
      <c r="Q1188" s="10">
        <f t="shared" si="74"/>
        <v>2022</v>
      </c>
      <c r="R1188" s="10"/>
      <c r="S1188" s="10"/>
      <c r="T1188" s="10"/>
      <c r="U1188" s="10"/>
      <c r="V1188" s="10"/>
      <c r="W1188" s="10" t="str">
        <f t="shared" ca="1" si="75"/>
        <v/>
      </c>
      <c r="X1188" s="10"/>
      <c r="Y1188" s="10"/>
      <c r="Z1188" s="10"/>
      <c r="AA1188" s="10"/>
      <c r="AB1188" s="10"/>
      <c r="AC1188" s="10"/>
      <c r="AD1188" s="10"/>
      <c r="AE1188" s="10"/>
      <c r="AF1188" s="10"/>
    </row>
    <row r="1189" spans="1:32" x14ac:dyDescent="0.3">
      <c r="A1189" s="8" t="s">
        <v>2399</v>
      </c>
      <c r="B1189" s="8" t="s">
        <v>2400</v>
      </c>
      <c r="C1189" s="8" t="s">
        <v>22</v>
      </c>
      <c r="D1189" s="8" t="s">
        <v>18</v>
      </c>
      <c r="E1189" s="9">
        <v>44928</v>
      </c>
      <c r="F1189" s="8" t="s">
        <v>19</v>
      </c>
      <c r="G1189" s="8">
        <v>7712</v>
      </c>
      <c r="H1189" s="8">
        <v>5785</v>
      </c>
      <c r="I1189" s="8">
        <v>3.48</v>
      </c>
      <c r="J1189" s="8">
        <v>115</v>
      </c>
      <c r="L1189" s="10" t="str">
        <f t="shared" ca="1" si="72"/>
        <v> </v>
      </c>
      <c r="M1189" s="10" t="str" cm="1">
        <f t="array" ref="M1189">_xlfn.IFS(I1189&gt;=3.5,"Excellent",I1189&gt;=3,"Good",I1189&gt;=2,"Average",I1189&lt;2,"Poor")</f>
        <v>Good</v>
      </c>
      <c r="N1189" s="10" t="str">
        <f>VLOOKUP(D1189,Table2[],2,FALSE)</f>
        <v>Dr. Roy</v>
      </c>
      <c r="O1189" s="10" t="str">
        <f t="shared" si="73"/>
        <v>True</v>
      </c>
      <c r="P1189" s="10"/>
      <c r="Q1189" s="10">
        <f t="shared" si="74"/>
        <v>2023</v>
      </c>
      <c r="R1189" s="10"/>
      <c r="S1189" s="10"/>
      <c r="T1189" s="10"/>
      <c r="U1189" s="10"/>
      <c r="V1189" s="10"/>
      <c r="W1189" s="10">
        <f t="shared" ca="1" si="75"/>
        <v>920</v>
      </c>
      <c r="X1189" s="10"/>
      <c r="Y1189" s="10"/>
      <c r="Z1189" s="10"/>
      <c r="AA1189" s="10"/>
      <c r="AB1189" s="10"/>
      <c r="AC1189" s="10"/>
      <c r="AD1189" s="10"/>
      <c r="AE1189" s="10"/>
      <c r="AF1189" s="10"/>
    </row>
    <row r="1190" spans="1:32" x14ac:dyDescent="0.3">
      <c r="A1190" s="8" t="s">
        <v>2401</v>
      </c>
      <c r="B1190" s="8" t="s">
        <v>2402</v>
      </c>
      <c r="C1190" s="8" t="s">
        <v>28</v>
      </c>
      <c r="D1190" s="8" t="s">
        <v>18</v>
      </c>
      <c r="E1190" s="9">
        <v>44757</v>
      </c>
      <c r="F1190" s="8" t="s">
        <v>39</v>
      </c>
      <c r="G1190" s="8">
        <v>7597</v>
      </c>
      <c r="H1190" s="8">
        <v>9463</v>
      </c>
      <c r="I1190" s="8">
        <v>3.9</v>
      </c>
      <c r="J1190" s="8">
        <v>65</v>
      </c>
      <c r="L1190" s="10" t="str">
        <f t="shared" ca="1" si="72"/>
        <v> </v>
      </c>
      <c r="M1190" s="10" t="str" cm="1">
        <f t="array" ref="M1190">_xlfn.IFS(I1190&gt;=3.5,"Excellent",I1190&gt;=3,"Good",I1190&gt;=2,"Average",I1190&lt;2,"Poor")</f>
        <v>Excellent</v>
      </c>
      <c r="N1190" s="10" t="str">
        <f>VLOOKUP(D1190,Table2[],2,FALSE)</f>
        <v>Dr. Roy</v>
      </c>
      <c r="O1190" s="10" t="str">
        <f t="shared" si="73"/>
        <v>True</v>
      </c>
      <c r="P1190" s="10"/>
      <c r="Q1190" s="10">
        <f t="shared" si="74"/>
        <v>2022</v>
      </c>
      <c r="R1190" s="10"/>
      <c r="S1190" s="10"/>
      <c r="T1190" s="10"/>
      <c r="U1190" s="10"/>
      <c r="V1190" s="10"/>
      <c r="W1190" s="10" t="str">
        <f t="shared" ca="1" si="75"/>
        <v/>
      </c>
      <c r="X1190" s="10"/>
      <c r="Y1190" s="10"/>
      <c r="Z1190" s="10"/>
      <c r="AA1190" s="10"/>
      <c r="AB1190" s="10"/>
      <c r="AC1190" s="10"/>
      <c r="AD1190" s="10"/>
      <c r="AE1190" s="10"/>
      <c r="AF1190" s="10"/>
    </row>
    <row r="1191" spans="1:32" x14ac:dyDescent="0.3">
      <c r="A1191" s="8" t="s">
        <v>2403</v>
      </c>
      <c r="B1191" s="8" t="s">
        <v>2404</v>
      </c>
      <c r="C1191" s="8" t="s">
        <v>12</v>
      </c>
      <c r="D1191" s="8" t="s">
        <v>13</v>
      </c>
      <c r="E1191" s="9">
        <v>45133</v>
      </c>
      <c r="F1191" s="8" t="s">
        <v>19</v>
      </c>
      <c r="G1191" s="8">
        <v>9288</v>
      </c>
      <c r="H1191" s="8">
        <v>8158</v>
      </c>
      <c r="I1191" s="8">
        <v>3.65</v>
      </c>
      <c r="J1191" s="8">
        <v>55</v>
      </c>
      <c r="L1191" s="10" t="str">
        <f t="shared" ca="1" si="72"/>
        <v> </v>
      </c>
      <c r="M1191" s="10" t="str" cm="1">
        <f t="array" ref="M1191">_xlfn.IFS(I1191&gt;=3.5,"Excellent",I1191&gt;=3,"Good",I1191&gt;=2,"Average",I1191&lt;2,"Poor")</f>
        <v>Excellent</v>
      </c>
      <c r="N1191" s="10" t="str">
        <f>VLOOKUP(D1191,Table2[],2,FALSE)</f>
        <v xml:space="preserve"> Dr. Mehta</v>
      </c>
      <c r="O1191" s="10" t="str">
        <f t="shared" si="73"/>
        <v>True</v>
      </c>
      <c r="P1191" s="10"/>
      <c r="Q1191" s="10">
        <f t="shared" si="74"/>
        <v>2023</v>
      </c>
      <c r="R1191" s="10"/>
      <c r="S1191" s="10"/>
      <c r="T1191" s="10"/>
      <c r="U1191" s="10"/>
      <c r="V1191" s="10"/>
      <c r="W1191" s="10">
        <f t="shared" ca="1" si="75"/>
        <v>715</v>
      </c>
      <c r="X1191" s="10"/>
      <c r="Y1191" s="10"/>
      <c r="Z1191" s="10"/>
      <c r="AA1191" s="10"/>
      <c r="AB1191" s="10"/>
      <c r="AC1191" s="10"/>
      <c r="AD1191" s="10"/>
      <c r="AE1191" s="10"/>
      <c r="AF1191" s="10"/>
    </row>
    <row r="1192" spans="1:32" x14ac:dyDescent="0.3">
      <c r="A1192" s="8" t="s">
        <v>2405</v>
      </c>
      <c r="B1192" s="8" t="s">
        <v>2406</v>
      </c>
      <c r="C1192" s="8" t="s">
        <v>54</v>
      </c>
      <c r="D1192" s="8" t="s">
        <v>62</v>
      </c>
      <c r="E1192" s="9">
        <v>45397</v>
      </c>
      <c r="F1192" s="8" t="s">
        <v>14</v>
      </c>
      <c r="G1192" s="8">
        <v>3940</v>
      </c>
      <c r="H1192" s="8">
        <v>4690</v>
      </c>
      <c r="I1192" s="8">
        <v>3.42</v>
      </c>
      <c r="J1192" s="8">
        <v>12</v>
      </c>
      <c r="L1192" s="10">
        <f t="shared" ca="1" si="72"/>
        <v>451</v>
      </c>
      <c r="M1192" s="10" t="str" cm="1">
        <f t="array" ref="M1192">_xlfn.IFS(I1192&gt;=3.5,"Excellent",I1192&gt;=3,"Good",I1192&gt;=2,"Average",I1192&lt;2,"Poor")</f>
        <v>Good</v>
      </c>
      <c r="N1192" s="10" t="str">
        <f>VLOOKUP(D1192,Table2[],2,FALSE)</f>
        <v>Dr. Sinha</v>
      </c>
      <c r="O1192" s="10" t="str">
        <f t="shared" si="73"/>
        <v>True</v>
      </c>
      <c r="P1192" s="10"/>
      <c r="Q1192" s="10">
        <f t="shared" si="74"/>
        <v>2024</v>
      </c>
      <c r="R1192" s="10"/>
      <c r="S1192" s="10"/>
      <c r="T1192" s="10"/>
      <c r="U1192" s="10"/>
      <c r="V1192" s="10"/>
      <c r="W1192" s="10" t="str">
        <f t="shared" ca="1" si="75"/>
        <v/>
      </c>
      <c r="X1192" s="10"/>
      <c r="Y1192" s="10"/>
      <c r="Z1192" s="10"/>
      <c r="AA1192" s="10"/>
      <c r="AB1192" s="10"/>
      <c r="AC1192" s="10"/>
      <c r="AD1192" s="10"/>
      <c r="AE1192" s="10"/>
      <c r="AF1192" s="10"/>
    </row>
    <row r="1193" spans="1:32" x14ac:dyDescent="0.3">
      <c r="A1193" s="8" t="s">
        <v>2407</v>
      </c>
      <c r="B1193" s="8" t="s">
        <v>2408</v>
      </c>
      <c r="C1193" s="8" t="s">
        <v>12</v>
      </c>
      <c r="D1193" s="8" t="s">
        <v>31</v>
      </c>
      <c r="E1193" s="9">
        <v>44949</v>
      </c>
      <c r="F1193" s="8" t="s">
        <v>14</v>
      </c>
      <c r="G1193" s="8">
        <v>10498</v>
      </c>
      <c r="H1193" s="8">
        <v>3841</v>
      </c>
      <c r="I1193" s="8">
        <v>3.76</v>
      </c>
      <c r="J1193" s="8">
        <v>94</v>
      </c>
      <c r="L1193" s="10">
        <f t="shared" ca="1" si="72"/>
        <v>899</v>
      </c>
      <c r="M1193" s="10" t="str" cm="1">
        <f t="array" ref="M1193">_xlfn.IFS(I1193&gt;=3.5,"Excellent",I1193&gt;=3,"Good",I1193&gt;=2,"Average",I1193&lt;2,"Poor")</f>
        <v>Excellent</v>
      </c>
      <c r="N1193" s="10" t="str">
        <f>VLOOKUP(D1193,Table2[],2,FALSE)</f>
        <v>Dr. Sharma</v>
      </c>
      <c r="O1193" s="10" t="str">
        <f t="shared" si="73"/>
        <v/>
      </c>
      <c r="P1193" s="10"/>
      <c r="Q1193" s="10">
        <f t="shared" si="74"/>
        <v>2023</v>
      </c>
      <c r="R1193" s="10"/>
      <c r="S1193" s="10"/>
      <c r="T1193" s="10"/>
      <c r="U1193" s="10"/>
      <c r="V1193" s="10"/>
      <c r="W1193" s="10" t="str">
        <f t="shared" ca="1" si="75"/>
        <v/>
      </c>
      <c r="X1193" s="10"/>
      <c r="Y1193" s="10"/>
      <c r="Z1193" s="10"/>
      <c r="AA1193" s="10"/>
      <c r="AB1193" s="10"/>
      <c r="AC1193" s="10"/>
      <c r="AD1193" s="10"/>
      <c r="AE1193" s="10"/>
      <c r="AF1193" s="10"/>
    </row>
    <row r="1194" spans="1:32" x14ac:dyDescent="0.3">
      <c r="A1194" s="8" t="s">
        <v>2409</v>
      </c>
      <c r="B1194" s="8" t="s">
        <v>2410</v>
      </c>
      <c r="C1194" s="8" t="s">
        <v>22</v>
      </c>
      <c r="D1194" s="8" t="s">
        <v>18</v>
      </c>
      <c r="E1194" s="9">
        <v>45309</v>
      </c>
      <c r="F1194" s="8" t="s">
        <v>19</v>
      </c>
      <c r="G1194" s="8">
        <v>9664</v>
      </c>
      <c r="H1194" s="8">
        <v>5928</v>
      </c>
      <c r="I1194" s="8">
        <v>2.8</v>
      </c>
      <c r="J1194" s="8">
        <v>52</v>
      </c>
      <c r="L1194" s="10" t="str">
        <f t="shared" ca="1" si="72"/>
        <v> </v>
      </c>
      <c r="M1194" s="10" t="str" cm="1">
        <f t="array" ref="M1194">_xlfn.IFS(I1194&gt;=3.5,"Excellent",I1194&gt;=3,"Good",I1194&gt;=2,"Average",I1194&lt;2,"Poor")</f>
        <v>Average</v>
      </c>
      <c r="N1194" s="10" t="str">
        <f>VLOOKUP(D1194,Table2[],2,FALSE)</f>
        <v>Dr. Roy</v>
      </c>
      <c r="O1194" s="10" t="str">
        <f t="shared" si="73"/>
        <v>True</v>
      </c>
      <c r="P1194" s="10"/>
      <c r="Q1194" s="10">
        <f t="shared" si="74"/>
        <v>2024</v>
      </c>
      <c r="R1194" s="10"/>
      <c r="S1194" s="10"/>
      <c r="T1194" s="10"/>
      <c r="U1194" s="10"/>
      <c r="V1194" s="10"/>
      <c r="W1194" s="10">
        <f t="shared" ca="1" si="75"/>
        <v>539</v>
      </c>
      <c r="X1194" s="10"/>
      <c r="Y1194" s="10"/>
      <c r="Z1194" s="10"/>
      <c r="AA1194" s="10"/>
      <c r="AB1194" s="10"/>
      <c r="AC1194" s="10"/>
      <c r="AD1194" s="10"/>
      <c r="AE1194" s="10"/>
      <c r="AF1194" s="10"/>
    </row>
    <row r="1195" spans="1:32" x14ac:dyDescent="0.3">
      <c r="A1195" s="8" t="s">
        <v>2411</v>
      </c>
      <c r="B1195" s="8" t="s">
        <v>2412</v>
      </c>
      <c r="C1195" s="8" t="s">
        <v>57</v>
      </c>
      <c r="D1195" s="8" t="s">
        <v>31</v>
      </c>
      <c r="E1195" s="9">
        <v>45089</v>
      </c>
      <c r="F1195" s="8" t="s">
        <v>19</v>
      </c>
      <c r="G1195" s="8">
        <v>13106</v>
      </c>
      <c r="H1195" s="8">
        <v>6487</v>
      </c>
      <c r="I1195" s="8">
        <v>2.5299999999999998</v>
      </c>
      <c r="J1195" s="8">
        <v>61</v>
      </c>
      <c r="L1195" s="10" t="str">
        <f t="shared" ca="1" si="72"/>
        <v> </v>
      </c>
      <c r="M1195" s="10" t="str" cm="1">
        <f t="array" ref="M1195">_xlfn.IFS(I1195&gt;=3.5,"Excellent",I1195&gt;=3,"Good",I1195&gt;=2,"Average",I1195&lt;2,"Poor")</f>
        <v>Average</v>
      </c>
      <c r="N1195" s="10" t="str">
        <f>VLOOKUP(D1195,Table2[],2,FALSE)</f>
        <v>Dr. Sharma</v>
      </c>
      <c r="O1195" s="10" t="str">
        <f t="shared" si="73"/>
        <v/>
      </c>
      <c r="P1195" s="10"/>
      <c r="Q1195" s="10">
        <f t="shared" si="74"/>
        <v>2023</v>
      </c>
      <c r="R1195" s="10"/>
      <c r="S1195" s="10"/>
      <c r="T1195" s="10"/>
      <c r="U1195" s="10"/>
      <c r="V1195" s="10"/>
      <c r="W1195" s="10">
        <f t="shared" ca="1" si="75"/>
        <v>759</v>
      </c>
      <c r="X1195" s="10"/>
      <c r="Y1195" s="10"/>
      <c r="Z1195" s="10"/>
      <c r="AA1195" s="10"/>
      <c r="AB1195" s="10"/>
      <c r="AC1195" s="10"/>
      <c r="AD1195" s="10"/>
      <c r="AE1195" s="10"/>
      <c r="AF1195" s="10"/>
    </row>
    <row r="1196" spans="1:32" x14ac:dyDescent="0.3">
      <c r="A1196" s="8" t="s">
        <v>2413</v>
      </c>
      <c r="B1196" s="8" t="s">
        <v>2414</v>
      </c>
      <c r="C1196" s="8" t="s">
        <v>54</v>
      </c>
      <c r="D1196" s="8" t="s">
        <v>18</v>
      </c>
      <c r="E1196" s="9">
        <v>44968</v>
      </c>
      <c r="F1196" s="8" t="s">
        <v>19</v>
      </c>
      <c r="G1196" s="8">
        <v>9730</v>
      </c>
      <c r="H1196" s="8">
        <v>4810</v>
      </c>
      <c r="I1196" s="8">
        <v>3.13</v>
      </c>
      <c r="J1196" s="8">
        <v>73</v>
      </c>
      <c r="L1196" s="10" t="str">
        <f t="shared" ca="1" si="72"/>
        <v> </v>
      </c>
      <c r="M1196" s="10" t="str" cm="1">
        <f t="array" ref="M1196">_xlfn.IFS(I1196&gt;=3.5,"Excellent",I1196&gt;=3,"Good",I1196&gt;=2,"Average",I1196&lt;2,"Poor")</f>
        <v>Good</v>
      </c>
      <c r="N1196" s="10" t="str">
        <f>VLOOKUP(D1196,Table2[],2,FALSE)</f>
        <v>Dr. Roy</v>
      </c>
      <c r="O1196" s="10" t="str">
        <f t="shared" si="73"/>
        <v/>
      </c>
      <c r="P1196" s="10"/>
      <c r="Q1196" s="10">
        <f t="shared" si="74"/>
        <v>2023</v>
      </c>
      <c r="R1196" s="10"/>
      <c r="S1196" s="10"/>
      <c r="T1196" s="10"/>
      <c r="U1196" s="10"/>
      <c r="V1196" s="10"/>
      <c r="W1196" s="10">
        <f t="shared" ca="1" si="75"/>
        <v>880</v>
      </c>
      <c r="X1196" s="10"/>
      <c r="Y1196" s="10"/>
      <c r="Z1196" s="10"/>
      <c r="AA1196" s="10"/>
      <c r="AB1196" s="10"/>
      <c r="AC1196" s="10"/>
      <c r="AD1196" s="10"/>
      <c r="AE1196" s="10"/>
      <c r="AF1196" s="10"/>
    </row>
    <row r="1197" spans="1:32" x14ac:dyDescent="0.3">
      <c r="A1197" s="8" t="s">
        <v>2415</v>
      </c>
      <c r="B1197" s="8" t="s">
        <v>2416</v>
      </c>
      <c r="C1197" s="8" t="s">
        <v>36</v>
      </c>
      <c r="D1197" s="8" t="s">
        <v>18</v>
      </c>
      <c r="E1197" s="9">
        <v>45211</v>
      </c>
      <c r="F1197" s="8" t="s">
        <v>14</v>
      </c>
      <c r="G1197" s="8">
        <v>8764</v>
      </c>
      <c r="H1197" s="8">
        <v>6811</v>
      </c>
      <c r="I1197" s="8">
        <v>3.72</v>
      </c>
      <c r="J1197" s="8">
        <v>100</v>
      </c>
      <c r="L1197" s="10">
        <f t="shared" ca="1" si="72"/>
        <v>637</v>
      </c>
      <c r="M1197" s="10" t="str" cm="1">
        <f t="array" ref="M1197">_xlfn.IFS(I1197&gt;=3.5,"Excellent",I1197&gt;=3,"Good",I1197&gt;=2,"Average",I1197&lt;2,"Poor")</f>
        <v>Excellent</v>
      </c>
      <c r="N1197" s="10" t="str">
        <f>VLOOKUP(D1197,Table2[],2,FALSE)</f>
        <v>Dr. Roy</v>
      </c>
      <c r="O1197" s="10" t="str">
        <f t="shared" si="73"/>
        <v>True</v>
      </c>
      <c r="P1197" s="10"/>
      <c r="Q1197" s="10">
        <f t="shared" si="74"/>
        <v>2023</v>
      </c>
      <c r="R1197" s="10"/>
      <c r="S1197" s="10"/>
      <c r="T1197" s="10"/>
      <c r="U1197" s="10"/>
      <c r="V1197" s="10"/>
      <c r="W1197" s="10" t="str">
        <f t="shared" ca="1" si="75"/>
        <v/>
      </c>
      <c r="X1197" s="10"/>
      <c r="Y1197" s="10"/>
      <c r="Z1197" s="10"/>
      <c r="AA1197" s="10"/>
      <c r="AB1197" s="10"/>
      <c r="AC1197" s="10"/>
      <c r="AD1197" s="10"/>
      <c r="AE1197" s="10"/>
      <c r="AF1197" s="10"/>
    </row>
    <row r="1198" spans="1:32" x14ac:dyDescent="0.3">
      <c r="A1198" s="8" t="s">
        <v>2417</v>
      </c>
      <c r="B1198" s="8" t="s">
        <v>2418</v>
      </c>
      <c r="C1198" s="8" t="s">
        <v>25</v>
      </c>
      <c r="D1198" s="8" t="s">
        <v>18</v>
      </c>
      <c r="E1198" s="9">
        <v>45260</v>
      </c>
      <c r="F1198" s="8" t="s">
        <v>39</v>
      </c>
      <c r="G1198" s="8">
        <v>11719</v>
      </c>
      <c r="H1198" s="8">
        <v>8671</v>
      </c>
      <c r="I1198" s="8">
        <v>2.4500000000000002</v>
      </c>
      <c r="J1198" s="8">
        <v>60</v>
      </c>
      <c r="L1198" s="10" t="str">
        <f t="shared" ca="1" si="72"/>
        <v> </v>
      </c>
      <c r="M1198" s="10" t="str" cm="1">
        <f t="array" ref="M1198">_xlfn.IFS(I1198&gt;=3.5,"Excellent",I1198&gt;=3,"Good",I1198&gt;=2,"Average",I1198&lt;2,"Poor")</f>
        <v>Average</v>
      </c>
      <c r="N1198" s="10" t="str">
        <f>VLOOKUP(D1198,Table2[],2,FALSE)</f>
        <v>Dr. Roy</v>
      </c>
      <c r="O1198" s="10" t="str">
        <f t="shared" si="73"/>
        <v>True</v>
      </c>
      <c r="P1198" s="10"/>
      <c r="Q1198" s="10">
        <f t="shared" si="74"/>
        <v>2023</v>
      </c>
      <c r="R1198" s="10"/>
      <c r="S1198" s="10"/>
      <c r="T1198" s="10"/>
      <c r="U1198" s="10"/>
      <c r="V1198" s="10"/>
      <c r="W1198" s="10" t="str">
        <f t="shared" ca="1" si="75"/>
        <v/>
      </c>
      <c r="X1198" s="10"/>
      <c r="Y1198" s="10"/>
      <c r="Z1198" s="10"/>
      <c r="AA1198" s="10"/>
      <c r="AB1198" s="10"/>
      <c r="AC1198" s="10"/>
      <c r="AD1198" s="10"/>
      <c r="AE1198" s="10"/>
      <c r="AF1198" s="10"/>
    </row>
    <row r="1199" spans="1:32" x14ac:dyDescent="0.3">
      <c r="A1199" s="8" t="s">
        <v>2419</v>
      </c>
      <c r="B1199" s="8" t="s">
        <v>2420</v>
      </c>
      <c r="C1199" s="8" t="s">
        <v>12</v>
      </c>
      <c r="D1199" s="8" t="s">
        <v>18</v>
      </c>
      <c r="E1199" s="9">
        <v>44816</v>
      </c>
      <c r="F1199" s="8" t="s">
        <v>14</v>
      </c>
      <c r="G1199" s="8">
        <v>14745</v>
      </c>
      <c r="H1199" s="8">
        <v>5188</v>
      </c>
      <c r="I1199" s="8">
        <v>2.2999999999999998</v>
      </c>
      <c r="J1199" s="8">
        <v>106</v>
      </c>
      <c r="L1199" s="10">
        <f t="shared" ca="1" si="72"/>
        <v>1032</v>
      </c>
      <c r="M1199" s="10" t="str" cm="1">
        <f t="array" ref="M1199">_xlfn.IFS(I1199&gt;=3.5,"Excellent",I1199&gt;=3,"Good",I1199&gt;=2,"Average",I1199&lt;2,"Poor")</f>
        <v>Average</v>
      </c>
      <c r="N1199" s="10" t="str">
        <f>VLOOKUP(D1199,Table2[],2,FALSE)</f>
        <v>Dr. Roy</v>
      </c>
      <c r="O1199" s="10" t="str">
        <f t="shared" si="73"/>
        <v/>
      </c>
      <c r="P1199" s="10"/>
      <c r="Q1199" s="10">
        <f t="shared" si="74"/>
        <v>2022</v>
      </c>
      <c r="R1199" s="10"/>
      <c r="S1199" s="10"/>
      <c r="T1199" s="10"/>
      <c r="U1199" s="10"/>
      <c r="V1199" s="10"/>
      <c r="W1199" s="10" t="str">
        <f t="shared" ca="1" si="75"/>
        <v/>
      </c>
      <c r="X1199" s="10"/>
      <c r="Y1199" s="10"/>
      <c r="Z1199" s="10"/>
      <c r="AA1199" s="10"/>
      <c r="AB1199" s="10"/>
      <c r="AC1199" s="10"/>
      <c r="AD1199" s="10"/>
      <c r="AE1199" s="10"/>
      <c r="AF1199" s="10"/>
    </row>
    <row r="1200" spans="1:32" x14ac:dyDescent="0.3">
      <c r="A1200" s="8" t="s">
        <v>2421</v>
      </c>
      <c r="B1200" s="8" t="s">
        <v>2422</v>
      </c>
      <c r="C1200" s="8" t="s">
        <v>12</v>
      </c>
      <c r="D1200" s="8" t="s">
        <v>18</v>
      </c>
      <c r="E1200" s="9">
        <v>45177</v>
      </c>
      <c r="F1200" s="8" t="s">
        <v>14</v>
      </c>
      <c r="G1200" s="8">
        <v>9290</v>
      </c>
      <c r="H1200" s="8">
        <v>2010</v>
      </c>
      <c r="I1200" s="8">
        <v>3.08</v>
      </c>
      <c r="J1200" s="8">
        <v>65</v>
      </c>
      <c r="L1200" s="10">
        <f t="shared" ca="1" si="72"/>
        <v>671</v>
      </c>
      <c r="M1200" s="10" t="str" cm="1">
        <f t="array" ref="M1200">_xlfn.IFS(I1200&gt;=3.5,"Excellent",I1200&gt;=3,"Good",I1200&gt;=2,"Average",I1200&lt;2,"Poor")</f>
        <v>Good</v>
      </c>
      <c r="N1200" s="10" t="str">
        <f>VLOOKUP(D1200,Table2[],2,FALSE)</f>
        <v>Dr. Roy</v>
      </c>
      <c r="O1200" s="10" t="str">
        <f t="shared" si="73"/>
        <v/>
      </c>
      <c r="P1200" s="10"/>
      <c r="Q1200" s="10">
        <f t="shared" si="74"/>
        <v>2023</v>
      </c>
      <c r="R1200" s="10"/>
      <c r="S1200" s="10"/>
      <c r="T1200" s="10"/>
      <c r="U1200" s="10"/>
      <c r="V1200" s="10"/>
      <c r="W1200" s="10" t="str">
        <f t="shared" ca="1" si="75"/>
        <v/>
      </c>
      <c r="X1200" s="10"/>
      <c r="Y1200" s="10"/>
      <c r="Z1200" s="10"/>
      <c r="AA1200" s="10"/>
      <c r="AB1200" s="10"/>
      <c r="AC1200" s="10"/>
      <c r="AD1200" s="10"/>
      <c r="AE1200" s="10"/>
      <c r="AF1200" s="10"/>
    </row>
    <row r="1201" spans="1:32" x14ac:dyDescent="0.3">
      <c r="A1201" s="8" t="s">
        <v>2423</v>
      </c>
      <c r="B1201" s="8" t="s">
        <v>2424</v>
      </c>
      <c r="C1201" s="8" t="s">
        <v>25</v>
      </c>
      <c r="D1201" s="8" t="s">
        <v>62</v>
      </c>
      <c r="E1201" s="9">
        <v>45322</v>
      </c>
      <c r="F1201" s="8" t="s">
        <v>19</v>
      </c>
      <c r="G1201" s="8">
        <v>2623</v>
      </c>
      <c r="H1201" s="8">
        <v>5298</v>
      </c>
      <c r="I1201" s="8">
        <v>2.14</v>
      </c>
      <c r="J1201" s="8">
        <v>119</v>
      </c>
      <c r="L1201" s="10" t="str">
        <f t="shared" ca="1" si="72"/>
        <v> </v>
      </c>
      <c r="M1201" s="10" t="str" cm="1">
        <f t="array" ref="M1201">_xlfn.IFS(I1201&gt;=3.5,"Excellent",I1201&gt;=3,"Good",I1201&gt;=2,"Average",I1201&lt;2,"Poor")</f>
        <v>Average</v>
      </c>
      <c r="N1201" s="10" t="str">
        <f>VLOOKUP(D1201,Table2[],2,FALSE)</f>
        <v>Dr. Sinha</v>
      </c>
      <c r="O1201" s="10" t="str">
        <f t="shared" si="73"/>
        <v>True</v>
      </c>
      <c r="P1201" s="10"/>
      <c r="Q1201" s="10">
        <f t="shared" si="74"/>
        <v>2024</v>
      </c>
      <c r="R1201" s="10"/>
      <c r="S1201" s="10"/>
      <c r="T1201" s="10"/>
      <c r="U1201" s="10"/>
      <c r="V1201" s="10"/>
      <c r="W1201" s="10">
        <f t="shared" ca="1" si="75"/>
        <v>526</v>
      </c>
      <c r="X1201" s="10"/>
      <c r="Y1201" s="10"/>
      <c r="Z1201" s="10"/>
      <c r="AA1201" s="10"/>
      <c r="AB1201" s="10"/>
      <c r="AC1201" s="10"/>
      <c r="AD1201" s="10"/>
      <c r="AE1201" s="10"/>
      <c r="AF1201" s="10"/>
    </row>
  </sheetData>
  <phoneticPr fontId="18" type="noConversion"/>
  <conditionalFormatting sqref="H1:H1048576">
    <cfRule type="cellIs" dxfId="1" priority="2" operator="greaterThan">
      <formula>5000</formula>
    </cfRule>
  </conditionalFormatting>
  <conditionalFormatting sqref="I1:I1048576">
    <cfRule type="cellIs" dxfId="0" priority="1" operator="lessThan">
      <formula>2.5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63CB-7035-435B-B04F-232B44BD03E8}">
  <dimension ref="A1:B5"/>
  <sheetViews>
    <sheetView workbookViewId="0">
      <selection activeCell="A6" sqref="A6"/>
    </sheetView>
  </sheetViews>
  <sheetFormatPr defaultRowHeight="14.4" x14ac:dyDescent="0.3"/>
  <cols>
    <col min="1" max="1" width="14" customWidth="1"/>
    <col min="2" max="2" width="12.6640625" customWidth="1"/>
  </cols>
  <sheetData>
    <row r="1" spans="1:2" x14ac:dyDescent="0.3">
      <c r="A1" t="s">
        <v>2425</v>
      </c>
      <c r="B1" t="s">
        <v>2426</v>
      </c>
    </row>
    <row r="2" spans="1:2" x14ac:dyDescent="0.3">
      <c r="A2" t="s">
        <v>13</v>
      </c>
      <c r="B2" t="s">
        <v>2427</v>
      </c>
    </row>
    <row r="3" spans="1:2" x14ac:dyDescent="0.3">
      <c r="A3" t="s">
        <v>18</v>
      </c>
      <c r="B3" t="s">
        <v>2428</v>
      </c>
    </row>
    <row r="4" spans="1:2" x14ac:dyDescent="0.3">
      <c r="A4" t="s">
        <v>31</v>
      </c>
      <c r="B4" t="s">
        <v>2429</v>
      </c>
    </row>
    <row r="5" spans="1:2" x14ac:dyDescent="0.3">
      <c r="A5" t="s">
        <v>62</v>
      </c>
      <c r="B5" t="s">
        <v>2430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F1F7-96A4-4789-9795-D3064B3B007E}">
  <dimension ref="A3:B12"/>
  <sheetViews>
    <sheetView workbookViewId="0">
      <selection activeCell="H20" sqref="H20"/>
    </sheetView>
  </sheetViews>
  <sheetFormatPr defaultRowHeight="14.4" x14ac:dyDescent="0.3"/>
  <cols>
    <col min="1" max="1" width="20.21875" bestFit="1" customWidth="1"/>
    <col min="2" max="2" width="13.44140625" bestFit="1" customWidth="1"/>
  </cols>
  <sheetData>
    <row r="3" spans="1:2" x14ac:dyDescent="0.3">
      <c r="A3" s="2" t="s">
        <v>2446</v>
      </c>
      <c r="B3" t="s">
        <v>2448</v>
      </c>
    </row>
    <row r="4" spans="1:2" x14ac:dyDescent="0.3">
      <c r="A4" s="3" t="s">
        <v>57</v>
      </c>
      <c r="B4" s="4">
        <v>3.007792207792209</v>
      </c>
    </row>
    <row r="5" spans="1:2" x14ac:dyDescent="0.3">
      <c r="A5" s="3" t="s">
        <v>12</v>
      </c>
      <c r="B5" s="4">
        <v>3.0239716312056717</v>
      </c>
    </row>
    <row r="6" spans="1:2" x14ac:dyDescent="0.3">
      <c r="A6" s="3" t="s">
        <v>22</v>
      </c>
      <c r="B6" s="4">
        <v>2.9818181818181828</v>
      </c>
    </row>
    <row r="7" spans="1:2" x14ac:dyDescent="0.3">
      <c r="A7" s="3" t="s">
        <v>17</v>
      </c>
      <c r="B7" s="4">
        <v>3.0338194444444451</v>
      </c>
    </row>
    <row r="8" spans="1:2" x14ac:dyDescent="0.3">
      <c r="A8" s="3" t="s">
        <v>28</v>
      </c>
      <c r="B8" s="4">
        <v>3.0026506024096373</v>
      </c>
    </row>
    <row r="9" spans="1:2" x14ac:dyDescent="0.3">
      <c r="A9" s="3" t="s">
        <v>36</v>
      </c>
      <c r="B9" s="4">
        <v>2.9522424242424252</v>
      </c>
    </row>
    <row r="10" spans="1:2" x14ac:dyDescent="0.3">
      <c r="A10" s="3" t="s">
        <v>54</v>
      </c>
      <c r="B10" s="4">
        <v>2.9608860759493676</v>
      </c>
    </row>
    <row r="11" spans="1:2" x14ac:dyDescent="0.3">
      <c r="A11" s="3" t="s">
        <v>25</v>
      </c>
      <c r="B11" s="4">
        <v>3.032500000000002</v>
      </c>
    </row>
    <row r="12" spans="1:2" x14ac:dyDescent="0.3">
      <c r="A12" s="3" t="s">
        <v>2447</v>
      </c>
      <c r="B12" s="4">
        <v>2.9983166666666663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2818-8836-4A89-AD48-9B16589F203F}">
  <dimension ref="A3:D20"/>
  <sheetViews>
    <sheetView workbookViewId="0">
      <selection activeCell="H19" sqref="H19"/>
    </sheetView>
  </sheetViews>
  <sheetFormatPr defaultRowHeight="14.4" x14ac:dyDescent="0.3"/>
  <cols>
    <col min="1" max="1" width="12.88671875" bestFit="1" customWidth="1"/>
    <col min="2" max="2" width="16.88671875" bestFit="1" customWidth="1"/>
    <col min="3" max="3" width="13.44140625" bestFit="1" customWidth="1"/>
    <col min="4" max="4" width="17" bestFit="1" customWidth="1"/>
  </cols>
  <sheetData>
    <row r="3" spans="1:4" x14ac:dyDescent="0.3">
      <c r="A3" s="2" t="s">
        <v>2446</v>
      </c>
      <c r="B3" t="s">
        <v>2449</v>
      </c>
      <c r="C3" t="s">
        <v>2448</v>
      </c>
      <c r="D3" t="s">
        <v>2450</v>
      </c>
    </row>
    <row r="4" spans="1:4" x14ac:dyDescent="0.3">
      <c r="A4" s="3" t="s">
        <v>31</v>
      </c>
      <c r="B4" s="4">
        <v>297</v>
      </c>
      <c r="C4" s="4">
        <v>2.9453872053872043</v>
      </c>
      <c r="D4" s="4">
        <v>1476695</v>
      </c>
    </row>
    <row r="5" spans="1:4" x14ac:dyDescent="0.3">
      <c r="A5" s="5" t="s">
        <v>19</v>
      </c>
      <c r="B5" s="4">
        <v>95</v>
      </c>
      <c r="C5" s="4">
        <v>2.8859999999999997</v>
      </c>
      <c r="D5" s="4">
        <v>454957</v>
      </c>
    </row>
    <row r="6" spans="1:4" x14ac:dyDescent="0.3">
      <c r="A6" s="5" t="s">
        <v>39</v>
      </c>
      <c r="B6" s="4">
        <v>28</v>
      </c>
      <c r="C6" s="4">
        <v>3.0285714285714285</v>
      </c>
      <c r="D6" s="4">
        <v>118075</v>
      </c>
    </row>
    <row r="7" spans="1:4" x14ac:dyDescent="0.3">
      <c r="A7" s="5" t="s">
        <v>14</v>
      </c>
      <c r="B7" s="4">
        <v>174</v>
      </c>
      <c r="C7" s="4">
        <v>2.964425287356323</v>
      </c>
      <c r="D7" s="4">
        <v>903663</v>
      </c>
    </row>
    <row r="8" spans="1:4" x14ac:dyDescent="0.3">
      <c r="A8" s="3" t="s">
        <v>62</v>
      </c>
      <c r="B8" s="4">
        <v>309</v>
      </c>
      <c r="C8" s="4">
        <v>3.0172491909385095</v>
      </c>
      <c r="D8" s="4">
        <v>1556761</v>
      </c>
    </row>
    <row r="9" spans="1:4" x14ac:dyDescent="0.3">
      <c r="A9" s="5" t="s">
        <v>19</v>
      </c>
      <c r="B9" s="4">
        <v>78</v>
      </c>
      <c r="C9" s="4">
        <v>3.0360256410256405</v>
      </c>
      <c r="D9" s="4">
        <v>395791</v>
      </c>
    </row>
    <row r="10" spans="1:4" x14ac:dyDescent="0.3">
      <c r="A10" s="5" t="s">
        <v>39</v>
      </c>
      <c r="B10" s="4">
        <v>30</v>
      </c>
      <c r="C10" s="4">
        <v>3.0523333333333329</v>
      </c>
      <c r="D10" s="4">
        <v>136218</v>
      </c>
    </row>
    <row r="11" spans="1:4" x14ac:dyDescent="0.3">
      <c r="A11" s="5" t="s">
        <v>14</v>
      </c>
      <c r="B11" s="4">
        <v>201</v>
      </c>
      <c r="C11" s="4">
        <v>3.0047263681592047</v>
      </c>
      <c r="D11" s="4">
        <v>1024752</v>
      </c>
    </row>
    <row r="12" spans="1:4" x14ac:dyDescent="0.3">
      <c r="A12" s="3" t="s">
        <v>13</v>
      </c>
      <c r="B12" s="4">
        <v>297</v>
      </c>
      <c r="C12" s="4">
        <v>3.0134006734006742</v>
      </c>
      <c r="D12" s="4">
        <v>1412848</v>
      </c>
    </row>
    <row r="13" spans="1:4" x14ac:dyDescent="0.3">
      <c r="A13" s="5" t="s">
        <v>19</v>
      </c>
      <c r="B13" s="4">
        <v>85</v>
      </c>
      <c r="C13" s="4">
        <v>3.0764705882352943</v>
      </c>
      <c r="D13" s="4">
        <v>415307</v>
      </c>
    </row>
    <row r="14" spans="1:4" x14ac:dyDescent="0.3">
      <c r="A14" s="5" t="s">
        <v>39</v>
      </c>
      <c r="B14" s="4">
        <v>26</v>
      </c>
      <c r="C14" s="4">
        <v>2.7511538461538469</v>
      </c>
      <c r="D14" s="4">
        <v>138856</v>
      </c>
    </row>
    <row r="15" spans="1:4" x14ac:dyDescent="0.3">
      <c r="A15" s="5" t="s">
        <v>14</v>
      </c>
      <c r="B15" s="4">
        <v>186</v>
      </c>
      <c r="C15" s="4">
        <v>3.0212365591397852</v>
      </c>
      <c r="D15" s="4">
        <v>858685</v>
      </c>
    </row>
    <row r="16" spans="1:4" x14ac:dyDescent="0.3">
      <c r="A16" s="3" t="s">
        <v>18</v>
      </c>
      <c r="B16" s="4">
        <v>297</v>
      </c>
      <c r="C16" s="4">
        <v>3.0164646464646458</v>
      </c>
      <c r="D16" s="4">
        <v>1495493</v>
      </c>
    </row>
    <row r="17" spans="1:4" x14ac:dyDescent="0.3">
      <c r="A17" s="5" t="s">
        <v>19</v>
      </c>
      <c r="B17" s="4">
        <v>96</v>
      </c>
      <c r="C17" s="4">
        <v>3.0353125000000012</v>
      </c>
      <c r="D17" s="4">
        <v>479858</v>
      </c>
    </row>
    <row r="18" spans="1:4" x14ac:dyDescent="0.3">
      <c r="A18" s="5" t="s">
        <v>39</v>
      </c>
      <c r="B18" s="4">
        <v>27</v>
      </c>
      <c r="C18" s="4">
        <v>2.934814814814815</v>
      </c>
      <c r="D18" s="4">
        <v>142544</v>
      </c>
    </row>
    <row r="19" spans="1:4" x14ac:dyDescent="0.3">
      <c r="A19" s="5" t="s">
        <v>14</v>
      </c>
      <c r="B19" s="4">
        <v>174</v>
      </c>
      <c r="C19" s="4">
        <v>3.0187356321839087</v>
      </c>
      <c r="D19" s="4">
        <v>873091</v>
      </c>
    </row>
    <row r="20" spans="1:4" x14ac:dyDescent="0.3">
      <c r="A20" s="3" t="s">
        <v>2447</v>
      </c>
      <c r="B20" s="4">
        <v>1200</v>
      </c>
      <c r="C20" s="4">
        <v>2.9983166666666694</v>
      </c>
      <c r="D20" s="4">
        <v>5941797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University_Enrollment_Dataset</vt:lpstr>
      <vt:lpstr>Faculty head</vt:lpstr>
      <vt:lpstr>Pivot Table (GPA Report)</vt:lpstr>
      <vt:lpstr>Pivot Table (Faculty &amp; Status)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Suvarta Maru</cp:lastModifiedBy>
  <dcterms:created xsi:type="dcterms:W3CDTF">2025-07-03T07:22:36Z</dcterms:created>
  <dcterms:modified xsi:type="dcterms:W3CDTF">2025-07-10T11:44:56Z</dcterms:modified>
</cp:coreProperties>
</file>